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hongchai_T\Downloads\"/>
    </mc:Choice>
  </mc:AlternateContent>
  <bookViews>
    <workbookView showHorizontalScroll="0" showVerticalScroll="0" showSheetTabs="0" xWindow="0" yWindow="0" windowWidth="20490" windowHeight="7650"/>
  </bookViews>
  <sheets>
    <sheet name="แก้ไขอีกรอบด้วยคะ (22.11.2561)" sheetId="1" r:id="rId1"/>
    <sheet name="รายงานฯ" sheetId="3" r:id="rId2"/>
    <sheet name="งบหน้า" sheetId="2" r:id="rId3"/>
  </sheets>
  <definedNames>
    <definedName name="_xlnm._FilterDatabase" localSheetId="0" hidden="1">'แก้ไขอีกรอบด้วยคะ (22.11.2561)'!#REF!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0" i="1" l="1"/>
  <c r="F224" i="1" l="1"/>
  <c r="F229" i="1" s="1"/>
  <c r="G224" i="1"/>
  <c r="I224" i="1"/>
  <c r="H224" i="1"/>
  <c r="J224" i="1"/>
  <c r="S224" i="1"/>
  <c r="R224" i="1"/>
  <c r="Q224" i="1"/>
  <c r="R15" i="1"/>
  <c r="R33" i="1"/>
  <c r="S223" i="1"/>
  <c r="Q7" i="1"/>
  <c r="R7" i="1"/>
  <c r="S7" i="1" s="1"/>
  <c r="Q8" i="1"/>
  <c r="R8" i="1"/>
  <c r="S8" i="1"/>
  <c r="Q9" i="1"/>
  <c r="S9" i="1" s="1"/>
  <c r="R9" i="1"/>
  <c r="Q10" i="1"/>
  <c r="S10" i="1" s="1"/>
  <c r="R10" i="1"/>
  <c r="Q11" i="1"/>
  <c r="R11" i="1"/>
  <c r="S11" i="1"/>
  <c r="Q12" i="1"/>
  <c r="R12" i="1"/>
  <c r="S12" i="1"/>
  <c r="Q13" i="1"/>
  <c r="S13" i="1" s="1"/>
  <c r="R13" i="1"/>
  <c r="Q14" i="1"/>
  <c r="S14" i="1" s="1"/>
  <c r="R14" i="1"/>
  <c r="Q15" i="1"/>
  <c r="S15" i="1"/>
  <c r="Q16" i="1"/>
  <c r="R16" i="1"/>
  <c r="S16" i="1"/>
  <c r="Q17" i="1"/>
  <c r="S17" i="1" s="1"/>
  <c r="R17" i="1"/>
  <c r="Q18" i="1"/>
  <c r="S18" i="1" s="1"/>
  <c r="R18" i="1"/>
  <c r="Q19" i="1"/>
  <c r="R19" i="1"/>
  <c r="S19" i="1"/>
  <c r="Q20" i="1"/>
  <c r="R20" i="1"/>
  <c r="S20" i="1"/>
  <c r="Q21" i="1"/>
  <c r="S21" i="1" s="1"/>
  <c r="R21" i="1"/>
  <c r="Q22" i="1"/>
  <c r="S22" i="1" s="1"/>
  <c r="R22" i="1"/>
  <c r="Q23" i="1"/>
  <c r="R23" i="1"/>
  <c r="S23" i="1" s="1"/>
  <c r="Q24" i="1"/>
  <c r="R24" i="1"/>
  <c r="S24" i="1"/>
  <c r="Q25" i="1"/>
  <c r="S25" i="1" s="1"/>
  <c r="R25" i="1"/>
  <c r="Q26" i="1"/>
  <c r="S26" i="1" s="1"/>
  <c r="R26" i="1"/>
  <c r="Q27" i="1"/>
  <c r="R27" i="1"/>
  <c r="S27" i="1"/>
  <c r="Q28" i="1"/>
  <c r="R28" i="1"/>
  <c r="S28" i="1"/>
  <c r="Q29" i="1"/>
  <c r="S29" i="1" s="1"/>
  <c r="R29" i="1"/>
  <c r="Q30" i="1"/>
  <c r="S30" i="1" s="1"/>
  <c r="R30" i="1"/>
  <c r="Q31" i="1"/>
  <c r="R31" i="1"/>
  <c r="S31" i="1" s="1"/>
  <c r="Q32" i="1"/>
  <c r="R32" i="1"/>
  <c r="S32" i="1"/>
  <c r="Q33" i="1"/>
  <c r="S33" i="1" s="1"/>
  <c r="Q34" i="1"/>
  <c r="S34" i="1" s="1"/>
  <c r="R34" i="1"/>
  <c r="Q35" i="1"/>
  <c r="R35" i="1"/>
  <c r="S35" i="1"/>
  <c r="Q36" i="1"/>
  <c r="R36" i="1"/>
  <c r="S36" i="1"/>
  <c r="Q37" i="1"/>
  <c r="S37" i="1" s="1"/>
  <c r="R37" i="1"/>
  <c r="Q38" i="1"/>
  <c r="S38" i="1" s="1"/>
  <c r="R38" i="1"/>
  <c r="Q39" i="1"/>
  <c r="R39" i="1"/>
  <c r="S39" i="1" s="1"/>
  <c r="Q40" i="1"/>
  <c r="R40" i="1"/>
  <c r="S40" i="1"/>
  <c r="Q41" i="1"/>
  <c r="S41" i="1" s="1"/>
  <c r="R41" i="1"/>
  <c r="Q42" i="1"/>
  <c r="S42" i="1" s="1"/>
  <c r="R42" i="1"/>
  <c r="Q43" i="1"/>
  <c r="R43" i="1"/>
  <c r="S43" i="1"/>
  <c r="Q44" i="1"/>
  <c r="R44" i="1"/>
  <c r="S44" i="1"/>
  <c r="Q45" i="1"/>
  <c r="S45" i="1" s="1"/>
  <c r="R45" i="1"/>
  <c r="Q46" i="1"/>
  <c r="S46" i="1" s="1"/>
  <c r="R46" i="1"/>
  <c r="Q47" i="1"/>
  <c r="R47" i="1"/>
  <c r="S47" i="1" s="1"/>
  <c r="Q48" i="1"/>
  <c r="R48" i="1"/>
  <c r="S48" i="1"/>
  <c r="Q49" i="1"/>
  <c r="S49" i="1" s="1"/>
  <c r="R49" i="1"/>
  <c r="Q50" i="1"/>
  <c r="S50" i="1" s="1"/>
  <c r="R50" i="1"/>
  <c r="Q51" i="1"/>
  <c r="R51" i="1"/>
  <c r="S51" i="1"/>
  <c r="Q52" i="1"/>
  <c r="R52" i="1"/>
  <c r="S52" i="1"/>
  <c r="Q53" i="1"/>
  <c r="S53" i="1" s="1"/>
  <c r="R53" i="1"/>
  <c r="Q54" i="1"/>
  <c r="S54" i="1" s="1"/>
  <c r="R54" i="1"/>
  <c r="Q55" i="1"/>
  <c r="R55" i="1"/>
  <c r="S55" i="1" s="1"/>
  <c r="Q56" i="1"/>
  <c r="R56" i="1"/>
  <c r="S56" i="1"/>
  <c r="Q57" i="1"/>
  <c r="S57" i="1" s="1"/>
  <c r="R57" i="1"/>
  <c r="Q58" i="1"/>
  <c r="S58" i="1" s="1"/>
  <c r="R58" i="1"/>
  <c r="Q59" i="1"/>
  <c r="R59" i="1"/>
  <c r="S59" i="1"/>
  <c r="Q60" i="1"/>
  <c r="R60" i="1"/>
  <c r="S60" i="1"/>
  <c r="Q61" i="1"/>
  <c r="S61" i="1" s="1"/>
  <c r="R61" i="1"/>
  <c r="Q62" i="1"/>
  <c r="S62" i="1" s="1"/>
  <c r="R62" i="1"/>
  <c r="Q63" i="1"/>
  <c r="R63" i="1"/>
  <c r="S63" i="1" s="1"/>
  <c r="Q64" i="1"/>
  <c r="R64" i="1"/>
  <c r="S64" i="1"/>
  <c r="Q65" i="1"/>
  <c r="S65" i="1" s="1"/>
  <c r="R65" i="1"/>
  <c r="Q66" i="1"/>
  <c r="S66" i="1" s="1"/>
  <c r="R66" i="1"/>
  <c r="Q67" i="1"/>
  <c r="R67" i="1"/>
  <c r="S67" i="1"/>
  <c r="Q68" i="1"/>
  <c r="R68" i="1"/>
  <c r="S68" i="1"/>
  <c r="Q69" i="1"/>
  <c r="S69" i="1" s="1"/>
  <c r="R69" i="1"/>
  <c r="Q70" i="1"/>
  <c r="S70" i="1" s="1"/>
  <c r="R70" i="1"/>
  <c r="Q71" i="1"/>
  <c r="R71" i="1"/>
  <c r="S71" i="1" s="1"/>
  <c r="Q72" i="1"/>
  <c r="R72" i="1"/>
  <c r="S72" i="1"/>
  <c r="Q73" i="1"/>
  <c r="S73" i="1" s="1"/>
  <c r="R73" i="1"/>
  <c r="Q74" i="1"/>
  <c r="S74" i="1" s="1"/>
  <c r="R74" i="1"/>
  <c r="Q75" i="1"/>
  <c r="R75" i="1"/>
  <c r="S75" i="1"/>
  <c r="Q76" i="1"/>
  <c r="R76" i="1"/>
  <c r="S76" i="1"/>
  <c r="Q77" i="1"/>
  <c r="S77" i="1" s="1"/>
  <c r="R77" i="1"/>
  <c r="Q78" i="1"/>
  <c r="S78" i="1" s="1"/>
  <c r="R78" i="1"/>
  <c r="Q79" i="1"/>
  <c r="R79" i="1"/>
  <c r="S79" i="1" s="1"/>
  <c r="Q80" i="1"/>
  <c r="R80" i="1"/>
  <c r="S80" i="1"/>
  <c r="Q81" i="1"/>
  <c r="S81" i="1" s="1"/>
  <c r="R81" i="1"/>
  <c r="Q82" i="1"/>
  <c r="S82" i="1" s="1"/>
  <c r="R82" i="1"/>
  <c r="Q83" i="1"/>
  <c r="R83" i="1"/>
  <c r="S83" i="1"/>
  <c r="Q84" i="1"/>
  <c r="R84" i="1"/>
  <c r="S84" i="1"/>
  <c r="Q85" i="1"/>
  <c r="S85" i="1" s="1"/>
  <c r="R85" i="1"/>
  <c r="Q86" i="1"/>
  <c r="S86" i="1" s="1"/>
  <c r="R86" i="1"/>
  <c r="Q87" i="1"/>
  <c r="R87" i="1"/>
  <c r="S87" i="1"/>
  <c r="Q88" i="1"/>
  <c r="R88" i="1"/>
  <c r="S88" i="1"/>
  <c r="Q89" i="1"/>
  <c r="S89" i="1" s="1"/>
  <c r="R89" i="1"/>
  <c r="Q90" i="1"/>
  <c r="S90" i="1" s="1"/>
  <c r="R90" i="1"/>
  <c r="Q91" i="1"/>
  <c r="R91" i="1"/>
  <c r="S91" i="1"/>
  <c r="Q92" i="1"/>
  <c r="R92" i="1"/>
  <c r="S92" i="1"/>
  <c r="Q93" i="1"/>
  <c r="S93" i="1" s="1"/>
  <c r="R93" i="1"/>
  <c r="Q94" i="1"/>
  <c r="S94" i="1" s="1"/>
  <c r="R94" i="1"/>
  <c r="Q95" i="1"/>
  <c r="R95" i="1"/>
  <c r="S95" i="1"/>
  <c r="Q96" i="1"/>
  <c r="R96" i="1"/>
  <c r="S96" i="1"/>
  <c r="Q97" i="1"/>
  <c r="S97" i="1" s="1"/>
  <c r="R97" i="1"/>
  <c r="Q98" i="1"/>
  <c r="S98" i="1" s="1"/>
  <c r="R98" i="1"/>
  <c r="Q99" i="1"/>
  <c r="R99" i="1"/>
  <c r="S99" i="1"/>
  <c r="Q100" i="1"/>
  <c r="R100" i="1"/>
  <c r="S100" i="1"/>
  <c r="Q101" i="1"/>
  <c r="S101" i="1" s="1"/>
  <c r="R101" i="1"/>
  <c r="Q102" i="1"/>
  <c r="S102" i="1" s="1"/>
  <c r="R102" i="1"/>
  <c r="Q103" i="1"/>
  <c r="R103" i="1"/>
  <c r="S103" i="1"/>
  <c r="Q104" i="1"/>
  <c r="R104" i="1"/>
  <c r="S104" i="1"/>
  <c r="Q105" i="1"/>
  <c r="S105" i="1" s="1"/>
  <c r="R105" i="1"/>
  <c r="Q106" i="1"/>
  <c r="S106" i="1" s="1"/>
  <c r="R106" i="1"/>
  <c r="Q107" i="1"/>
  <c r="R107" i="1"/>
  <c r="S107" i="1"/>
  <c r="Q108" i="1"/>
  <c r="R108" i="1"/>
  <c r="S108" i="1"/>
  <c r="Q109" i="1"/>
  <c r="S109" i="1" s="1"/>
  <c r="R109" i="1"/>
  <c r="Q110" i="1"/>
  <c r="S110" i="1" s="1"/>
  <c r="R110" i="1"/>
  <c r="Q111" i="1"/>
  <c r="R111" i="1"/>
  <c r="S111" i="1"/>
  <c r="Q112" i="1"/>
  <c r="R112" i="1"/>
  <c r="S112" i="1"/>
  <c r="Q113" i="1"/>
  <c r="S113" i="1" s="1"/>
  <c r="R113" i="1"/>
  <c r="Q114" i="1"/>
  <c r="S114" i="1" s="1"/>
  <c r="R114" i="1"/>
  <c r="Q115" i="1"/>
  <c r="R115" i="1"/>
  <c r="S115" i="1"/>
  <c r="Q116" i="1"/>
  <c r="R116" i="1"/>
  <c r="S116" i="1"/>
  <c r="Q117" i="1"/>
  <c r="S117" i="1" s="1"/>
  <c r="R117" i="1"/>
  <c r="Q118" i="1"/>
  <c r="S118" i="1" s="1"/>
  <c r="R118" i="1"/>
  <c r="Q119" i="1"/>
  <c r="R119" i="1"/>
  <c r="S119" i="1"/>
  <c r="Q120" i="1"/>
  <c r="R120" i="1"/>
  <c r="S120" i="1"/>
  <c r="Q121" i="1"/>
  <c r="S121" i="1" s="1"/>
  <c r="R121" i="1"/>
  <c r="Q122" i="1"/>
  <c r="S122" i="1" s="1"/>
  <c r="R122" i="1"/>
  <c r="Q123" i="1"/>
  <c r="R123" i="1"/>
  <c r="S123" i="1"/>
  <c r="Q124" i="1"/>
  <c r="R124" i="1"/>
  <c r="S124" i="1"/>
  <c r="Q125" i="1"/>
  <c r="S125" i="1" s="1"/>
  <c r="R125" i="1"/>
  <c r="Q126" i="1"/>
  <c r="S126" i="1" s="1"/>
  <c r="R126" i="1"/>
  <c r="Q127" i="1"/>
  <c r="R127" i="1"/>
  <c r="S127" i="1"/>
  <c r="Q128" i="1"/>
  <c r="R128" i="1"/>
  <c r="S128" i="1"/>
  <c r="Q129" i="1"/>
  <c r="S129" i="1" s="1"/>
  <c r="R129" i="1"/>
  <c r="Q130" i="1"/>
  <c r="S130" i="1" s="1"/>
  <c r="R130" i="1"/>
  <c r="Q131" i="1"/>
  <c r="R131" i="1"/>
  <c r="S131" i="1"/>
  <c r="Q132" i="1"/>
  <c r="R132" i="1"/>
  <c r="S132" i="1"/>
  <c r="Q133" i="1"/>
  <c r="S133" i="1" s="1"/>
  <c r="R133" i="1"/>
  <c r="Q134" i="1"/>
  <c r="S134" i="1" s="1"/>
  <c r="R134" i="1"/>
  <c r="Q135" i="1"/>
  <c r="R135" i="1"/>
  <c r="S135" i="1"/>
  <c r="Q136" i="1"/>
  <c r="R136" i="1"/>
  <c r="S136" i="1"/>
  <c r="Q137" i="1"/>
  <c r="S137" i="1" s="1"/>
  <c r="R137" i="1"/>
  <c r="Q138" i="1"/>
  <c r="S138" i="1" s="1"/>
  <c r="R138" i="1"/>
  <c r="Q139" i="1"/>
  <c r="R139" i="1"/>
  <c r="S139" i="1"/>
  <c r="Q140" i="1"/>
  <c r="R140" i="1"/>
  <c r="S140" i="1"/>
  <c r="Q141" i="1"/>
  <c r="S141" i="1" s="1"/>
  <c r="R141" i="1"/>
  <c r="Q142" i="1"/>
  <c r="S142" i="1" s="1"/>
  <c r="R142" i="1"/>
  <c r="Q143" i="1"/>
  <c r="R143" i="1"/>
  <c r="S143" i="1"/>
  <c r="Q144" i="1"/>
  <c r="R144" i="1"/>
  <c r="S144" i="1"/>
  <c r="Q145" i="1"/>
  <c r="S145" i="1" s="1"/>
  <c r="R145" i="1"/>
  <c r="Q146" i="1"/>
  <c r="S146" i="1" s="1"/>
  <c r="R146" i="1"/>
  <c r="Q147" i="1"/>
  <c r="R147" i="1"/>
  <c r="S147" i="1"/>
  <c r="Q148" i="1"/>
  <c r="R148" i="1"/>
  <c r="S148" i="1"/>
  <c r="Q149" i="1"/>
  <c r="S149" i="1" s="1"/>
  <c r="R149" i="1"/>
  <c r="Q150" i="1"/>
  <c r="S150" i="1" s="1"/>
  <c r="R150" i="1"/>
  <c r="Q151" i="1"/>
  <c r="R151" i="1"/>
  <c r="S151" i="1"/>
  <c r="Q152" i="1"/>
  <c r="R152" i="1"/>
  <c r="S152" i="1"/>
  <c r="Q153" i="1"/>
  <c r="S153" i="1" s="1"/>
  <c r="R153" i="1"/>
  <c r="Q154" i="1"/>
  <c r="S154" i="1" s="1"/>
  <c r="R154" i="1"/>
  <c r="Q155" i="1"/>
  <c r="R155" i="1"/>
  <c r="S155" i="1"/>
  <c r="Q156" i="1"/>
  <c r="R156" i="1"/>
  <c r="S156" i="1"/>
  <c r="Q157" i="1"/>
  <c r="S157" i="1" s="1"/>
  <c r="R157" i="1"/>
  <c r="Q158" i="1"/>
  <c r="S158" i="1" s="1"/>
  <c r="R158" i="1"/>
  <c r="Q159" i="1"/>
  <c r="R159" i="1"/>
  <c r="S159" i="1"/>
  <c r="Q160" i="1"/>
  <c r="R160" i="1"/>
  <c r="S160" i="1"/>
  <c r="Q161" i="1"/>
  <c r="S161" i="1" s="1"/>
  <c r="R161" i="1"/>
  <c r="Q162" i="1"/>
  <c r="S162" i="1" s="1"/>
  <c r="R162" i="1"/>
  <c r="Q163" i="1"/>
  <c r="R163" i="1"/>
  <c r="S163" i="1"/>
  <c r="Q164" i="1"/>
  <c r="R164" i="1"/>
  <c r="S164" i="1"/>
  <c r="Q165" i="1"/>
  <c r="S165" i="1" s="1"/>
  <c r="R165" i="1"/>
  <c r="Q166" i="1"/>
  <c r="S166" i="1" s="1"/>
  <c r="R166" i="1"/>
  <c r="Q167" i="1"/>
  <c r="R167" i="1"/>
  <c r="S167" i="1"/>
  <c r="Q168" i="1"/>
  <c r="R168" i="1"/>
  <c r="S168" i="1"/>
  <c r="Q169" i="1"/>
  <c r="S169" i="1" s="1"/>
  <c r="R169" i="1"/>
  <c r="Q170" i="1"/>
  <c r="S170" i="1" s="1"/>
  <c r="R170" i="1"/>
  <c r="Q171" i="1"/>
  <c r="R171" i="1"/>
  <c r="S171" i="1"/>
  <c r="Q172" i="1"/>
  <c r="R172" i="1"/>
  <c r="S172" i="1"/>
  <c r="Q173" i="1"/>
  <c r="S173" i="1" s="1"/>
  <c r="R173" i="1"/>
  <c r="Q174" i="1"/>
  <c r="S174" i="1" s="1"/>
  <c r="R174" i="1"/>
  <c r="Q175" i="1"/>
  <c r="R175" i="1"/>
  <c r="S175" i="1"/>
  <c r="Q176" i="1"/>
  <c r="R176" i="1"/>
  <c r="S176" i="1"/>
  <c r="Q177" i="1"/>
  <c r="S177" i="1" s="1"/>
  <c r="R177" i="1"/>
  <c r="Q178" i="1"/>
  <c r="S178" i="1" s="1"/>
  <c r="R178" i="1"/>
  <c r="Q179" i="1"/>
  <c r="R179" i="1"/>
  <c r="S179" i="1"/>
  <c r="Q180" i="1"/>
  <c r="R180" i="1"/>
  <c r="S180" i="1"/>
  <c r="Q181" i="1"/>
  <c r="S181" i="1" s="1"/>
  <c r="R181" i="1"/>
  <c r="Q182" i="1"/>
  <c r="S182" i="1" s="1"/>
  <c r="R182" i="1"/>
  <c r="Q183" i="1"/>
  <c r="R183" i="1"/>
  <c r="S183" i="1"/>
  <c r="Q184" i="1"/>
  <c r="R184" i="1"/>
  <c r="S184" i="1"/>
  <c r="Q185" i="1"/>
  <c r="S185" i="1" s="1"/>
  <c r="R185" i="1"/>
  <c r="Q186" i="1"/>
  <c r="S186" i="1" s="1"/>
  <c r="R186" i="1"/>
  <c r="Q187" i="1"/>
  <c r="R187" i="1"/>
  <c r="S187" i="1"/>
  <c r="Q188" i="1"/>
  <c r="R188" i="1"/>
  <c r="S188" i="1"/>
  <c r="Q189" i="1"/>
  <c r="S189" i="1" s="1"/>
  <c r="R189" i="1"/>
  <c r="Q190" i="1"/>
  <c r="S190" i="1" s="1"/>
  <c r="R190" i="1"/>
  <c r="Q191" i="1"/>
  <c r="R191" i="1"/>
  <c r="S191" i="1"/>
  <c r="Q192" i="1"/>
  <c r="R192" i="1"/>
  <c r="S192" i="1"/>
  <c r="Q193" i="1"/>
  <c r="S193" i="1" s="1"/>
  <c r="R193" i="1"/>
  <c r="Q194" i="1"/>
  <c r="S194" i="1" s="1"/>
  <c r="R194" i="1"/>
  <c r="Q195" i="1"/>
  <c r="R195" i="1"/>
  <c r="S195" i="1"/>
  <c r="Q196" i="1"/>
  <c r="R196" i="1"/>
  <c r="S196" i="1"/>
  <c r="Q197" i="1"/>
  <c r="S197" i="1" s="1"/>
  <c r="R197" i="1"/>
  <c r="Q198" i="1"/>
  <c r="S198" i="1" s="1"/>
  <c r="R198" i="1"/>
  <c r="Q199" i="1"/>
  <c r="R199" i="1"/>
  <c r="S199" i="1"/>
  <c r="Q200" i="1"/>
  <c r="R200" i="1"/>
  <c r="S200" i="1"/>
  <c r="Q201" i="1"/>
  <c r="S201" i="1" s="1"/>
  <c r="R201" i="1"/>
  <c r="Q202" i="1"/>
  <c r="S202" i="1" s="1"/>
  <c r="R202" i="1"/>
  <c r="Q203" i="1"/>
  <c r="R203" i="1"/>
  <c r="S203" i="1"/>
  <c r="Q204" i="1"/>
  <c r="R204" i="1"/>
  <c r="S204" i="1"/>
  <c r="Q205" i="1"/>
  <c r="S205" i="1" s="1"/>
  <c r="R205" i="1"/>
  <c r="Q206" i="1"/>
  <c r="S206" i="1" s="1"/>
  <c r="R206" i="1"/>
  <c r="Q207" i="1"/>
  <c r="R207" i="1"/>
  <c r="S207" i="1"/>
  <c r="Q208" i="1"/>
  <c r="R208" i="1"/>
  <c r="S208" i="1"/>
  <c r="Q209" i="1"/>
  <c r="S209" i="1" s="1"/>
  <c r="R209" i="1"/>
  <c r="Q210" i="1"/>
  <c r="S210" i="1" s="1"/>
  <c r="R210" i="1"/>
  <c r="Q211" i="1"/>
  <c r="R211" i="1"/>
  <c r="S211" i="1"/>
  <c r="Q212" i="1"/>
  <c r="R212" i="1"/>
  <c r="S212" i="1"/>
  <c r="Q213" i="1"/>
  <c r="S213" i="1" s="1"/>
  <c r="R213" i="1"/>
  <c r="Q214" i="1"/>
  <c r="S214" i="1" s="1"/>
  <c r="R214" i="1"/>
  <c r="Q215" i="1"/>
  <c r="R215" i="1"/>
  <c r="S215" i="1"/>
  <c r="Q216" i="1"/>
  <c r="R216" i="1"/>
  <c r="S216" i="1"/>
  <c r="Q217" i="1"/>
  <c r="S217" i="1" s="1"/>
  <c r="R217" i="1"/>
  <c r="Q218" i="1"/>
  <c r="S218" i="1" s="1"/>
  <c r="R218" i="1"/>
  <c r="Q219" i="1"/>
  <c r="R219" i="1"/>
  <c r="S219" i="1"/>
  <c r="Q220" i="1"/>
  <c r="R220" i="1"/>
  <c r="S220" i="1"/>
  <c r="Q221" i="1"/>
  <c r="S221" i="1" s="1"/>
  <c r="R221" i="1"/>
  <c r="Q222" i="1"/>
  <c r="S222" i="1" s="1"/>
  <c r="R222" i="1"/>
  <c r="Q223" i="1"/>
  <c r="R223" i="1"/>
  <c r="S6" i="1"/>
  <c r="R6" i="1"/>
  <c r="Q6" i="1"/>
  <c r="F231" i="1" l="1"/>
  <c r="L224" i="1"/>
  <c r="N224" i="1" l="1"/>
  <c r="M224" i="1"/>
  <c r="O224" i="1" l="1"/>
  <c r="I284" i="3" l="1"/>
  <c r="H284" i="3"/>
  <c r="G284" i="3"/>
  <c r="F284" i="3"/>
  <c r="J276" i="3"/>
  <c r="I276" i="3"/>
  <c r="H276" i="3"/>
  <c r="G276" i="3"/>
  <c r="F276" i="3"/>
  <c r="K253" i="3"/>
  <c r="J253" i="3"/>
  <c r="I253" i="3"/>
  <c r="H253" i="3"/>
  <c r="G253" i="3"/>
  <c r="F238" i="3"/>
  <c r="F253" i="3" s="1"/>
  <c r="J230" i="3"/>
  <c r="I230" i="3"/>
  <c r="H230" i="3"/>
  <c r="G230" i="3"/>
  <c r="F223" i="3"/>
  <c r="F217" i="3"/>
  <c r="F230" i="3" s="1"/>
  <c r="J207" i="3"/>
  <c r="I207" i="3"/>
  <c r="H207" i="3"/>
  <c r="G207" i="3"/>
  <c r="F207" i="3"/>
  <c r="I184" i="3"/>
  <c r="H184" i="3"/>
  <c r="G184" i="3"/>
  <c r="F184" i="3"/>
  <c r="I161" i="3"/>
  <c r="H161" i="3"/>
  <c r="G161" i="3"/>
  <c r="F161" i="3"/>
  <c r="J138" i="3"/>
  <c r="I138" i="3"/>
  <c r="H138" i="3"/>
  <c r="G138" i="3"/>
  <c r="F138" i="3"/>
  <c r="I115" i="3"/>
  <c r="H115" i="3"/>
  <c r="G115" i="3"/>
  <c r="F115" i="3"/>
  <c r="I92" i="3"/>
  <c r="H92" i="3"/>
  <c r="G92" i="3"/>
  <c r="F92" i="3"/>
  <c r="I69" i="3"/>
  <c r="H69" i="3"/>
  <c r="G69" i="3"/>
  <c r="F69" i="3"/>
  <c r="K46" i="3"/>
  <c r="J46" i="3"/>
  <c r="I46" i="3"/>
  <c r="H46" i="3"/>
  <c r="G46" i="3"/>
  <c r="F46" i="3"/>
  <c r="I23" i="3"/>
  <c r="H23" i="3"/>
  <c r="G23" i="3"/>
  <c r="F23" i="3"/>
  <c r="H1048576" i="3" l="1"/>
  <c r="M6" i="2"/>
  <c r="F188" i="1" l="1"/>
  <c r="F178" i="1"/>
  <c r="F172" i="1"/>
  <c r="H1048515" i="1" l="1"/>
</calcChain>
</file>

<file path=xl/comments1.xml><?xml version="1.0" encoding="utf-8"?>
<comments xmlns="http://schemas.openxmlformats.org/spreadsheetml/2006/main">
  <authors>
    <author>natpakhan</author>
  </authors>
  <commentList>
    <comment ref="G15" authorId="0" shapeId="0">
      <text>
        <r>
          <rPr>
            <b/>
            <sz val="9"/>
            <color indexed="81"/>
            <rFont val="Tahoma"/>
            <family val="2"/>
          </rPr>
          <t>natpakhan:</t>
        </r>
        <r>
          <rPr>
            <sz val="9"/>
            <color indexed="81"/>
            <rFont val="Tahoma"/>
            <family val="2"/>
          </rPr>
          <t xml:space="preserve">
ไม่ปล่อยกู้เลยใช่ไหมคะ สถานการณ์เป็นอย่างไร?</t>
        </r>
      </text>
    </comment>
    <comment ref="G33" authorId="0" shapeId="0">
      <text>
        <r>
          <rPr>
            <b/>
            <sz val="9"/>
            <color indexed="81"/>
            <rFont val="Tahoma"/>
            <family val="2"/>
          </rPr>
          <t>natpakhan:</t>
        </r>
        <r>
          <rPr>
            <sz val="9"/>
            <color indexed="81"/>
            <rFont val="Tahoma"/>
            <family val="2"/>
          </rPr>
          <t xml:space="preserve">
เงินที่มีปัญหาคืออยู่กับ 36 ครัวเรือนนี้ใช่ไหมคะ</t>
        </r>
      </text>
    </comment>
  </commentList>
</comments>
</file>

<file path=xl/sharedStrings.xml><?xml version="1.0" encoding="utf-8"?>
<sst xmlns="http://schemas.openxmlformats.org/spreadsheetml/2006/main" count="2457" uniqueCount="318">
  <si>
    <t>ที่</t>
  </si>
  <si>
    <t>ชื่อหมู่บ้าน</t>
  </si>
  <si>
    <t>กข.คจ.</t>
  </si>
  <si>
    <t>หมู่ที่</t>
  </si>
  <si>
    <t>ตำบล</t>
  </si>
  <si>
    <t>อำเภอ</t>
  </si>
  <si>
    <t>จำนวนเงินทุน</t>
  </si>
  <si>
    <t>โครงการ</t>
  </si>
  <si>
    <t>กข.คจ.ทั้งหมด</t>
  </si>
  <si>
    <t>(คร.)</t>
  </si>
  <si>
    <t>(บาท)</t>
  </si>
  <si>
    <t>ที่ฝาก</t>
  </si>
  <si>
    <t>ธนาคาร</t>
  </si>
  <si>
    <t>จำนวน</t>
  </si>
  <si>
    <t>เงินทุนที่มี</t>
  </si>
  <si>
    <t>ปัญหา</t>
  </si>
  <si>
    <t>จำนวนเงิน</t>
  </si>
  <si>
    <t>ทุนที่เสียหาย</t>
  </si>
  <si>
    <t>การจัดระเบการพัฒนากิจกรรมหมู่บ้านกข.คจ.</t>
  </si>
  <si>
    <t>ปรับปรุง</t>
  </si>
  <si>
    <t>ปานกลาง</t>
  </si>
  <si>
    <t>ผลงานดี</t>
  </si>
  <si>
    <t>ระดับ ๑</t>
  </si>
  <si>
    <t>ระดับ ๒</t>
  </si>
  <si>
    <t>ระดับ ๓</t>
  </si>
  <si>
    <t>หมายเหตุ</t>
  </si>
  <si>
    <t xml:space="preserve">    จำนวนครัวเรือน</t>
  </si>
  <si>
    <t xml:space="preserve">     ที่ได้รับเงินยืม</t>
  </si>
  <si>
    <t xml:space="preserve">                                                 แบบรายงานภาวะหนี้สินและฐานะการเงินโครงการแก้ไขปัญหาความยากจน (กข.คจ.) ป๊ ๒๕๖๑</t>
  </si>
  <si>
    <t xml:space="preserve">                                                            จังหวัดฉะเชิงเทรา     จำนวนหมู่บ้าน กข.คจ. จำนวน ๒๑๘  หมู่บ้าน</t>
  </si>
  <si>
    <t>บางปะกง</t>
  </si>
  <si>
    <t>บางวัว</t>
  </si>
  <si>
    <t>บางเกลือ</t>
  </si>
  <si>
    <t>หนองจอก</t>
  </si>
  <si>
    <t>บางผึ้ง</t>
  </si>
  <si>
    <t>เขาดิน</t>
  </si>
  <si>
    <t>สองคลอง</t>
  </si>
  <si>
    <t>คลองสำโรง</t>
  </si>
  <si>
    <t>สกัดสี่สิบ</t>
  </si>
  <si>
    <t>ปลายไม้</t>
  </si>
  <si>
    <t>ปลายคลองขุนพิทักษ์</t>
  </si>
  <si>
    <t>คลองแขวงกลั่น</t>
  </si>
  <si>
    <t>คลองขวาง</t>
  </si>
  <si>
    <t>ท่าแค</t>
  </si>
  <si>
    <t>ศรีเสม็ด</t>
  </si>
  <si>
    <t>หัวสวน</t>
  </si>
  <si>
    <t>สายอ้อม</t>
  </si>
  <si>
    <t>สามขันธ์</t>
  </si>
  <si>
    <t>ท่าตาเถร</t>
  </si>
  <si>
    <t>ต้นกรอก</t>
  </si>
  <si>
    <t>ปากคลองอ้อมใหญ่</t>
  </si>
  <si>
    <t>คลองขุดใหม่</t>
  </si>
  <si>
    <t xml:space="preserve"> -</t>
  </si>
  <si>
    <t xml:space="preserve"> /</t>
  </si>
  <si>
    <t>แปลงยาว</t>
  </si>
  <si>
    <t>P</t>
  </si>
  <si>
    <t>หนองสาริกา</t>
  </si>
  <si>
    <t>คลองสอง</t>
  </si>
  <si>
    <t>คลองหนึ่ง</t>
  </si>
  <si>
    <t>หนองศิลาราม</t>
  </si>
  <si>
    <t>วังเย็น</t>
  </si>
  <si>
    <t>หนองปรือไม้แก้ว</t>
  </si>
  <si>
    <t>ทุ่งสะเดา</t>
  </si>
  <si>
    <t>ไทรทอง</t>
  </si>
  <si>
    <t>ใหม่</t>
  </si>
  <si>
    <t>หัวสำโรง</t>
  </si>
  <si>
    <t xml:space="preserve">  -</t>
  </si>
  <si>
    <t>หนองตะเภา</t>
  </si>
  <si>
    <t>หนองสะทิต</t>
  </si>
  <si>
    <t>หนองสร้อยติ่ง</t>
  </si>
  <si>
    <t>หนองไม้แก่น</t>
  </si>
  <si>
    <t>เขาสะท้อนล่าง</t>
  </si>
  <si>
    <t>โกรกแก้ววงพระจันทร์</t>
  </si>
  <si>
    <t>หนองน้ำขาว</t>
  </si>
  <si>
    <t>เขาสะท้อนบน</t>
  </si>
  <si>
    <t>หนองไทรบน</t>
  </si>
  <si>
    <t>หนองสร้อยติ่งบน</t>
  </si>
  <si>
    <t>พนมสารคาม</t>
  </si>
  <si>
    <t>เกาะขนุน</t>
  </si>
  <si>
    <t>หนองเสือ</t>
  </si>
  <si>
    <t>นาน้อย</t>
  </si>
  <si>
    <t>ซำป่าหวาย</t>
  </si>
  <si>
    <t>ห้วยพลู</t>
  </si>
  <si>
    <t>หนองประดู่ลาย</t>
  </si>
  <si>
    <t>หนองอีโถน</t>
  </si>
  <si>
    <t>หนองบ่อ</t>
  </si>
  <si>
    <t>ห้วยสาม</t>
  </si>
  <si>
    <t>โฮง</t>
  </si>
  <si>
    <t>เมืองแมด</t>
  </si>
  <si>
    <t>ปลายกระจับ</t>
  </si>
  <si>
    <t>คลองต้อน</t>
  </si>
  <si>
    <t>บ้านไร่</t>
  </si>
  <si>
    <t>หนองสองห้อง</t>
  </si>
  <si>
    <t>ต้นนา</t>
  </si>
  <si>
    <t>ต้นตาล</t>
  </si>
  <si>
    <t>เมืองเก่า</t>
  </si>
  <si>
    <t>บ้านซ่อง</t>
  </si>
  <si>
    <t xml:space="preserve">    /</t>
  </si>
  <si>
    <t>แหลมเขาจันทร์</t>
  </si>
  <si>
    <t>ปรือวาย</t>
  </si>
  <si>
    <t>เขาหินซ้อน</t>
  </si>
  <si>
    <t>หนองหว่านเหลือง</t>
  </si>
  <si>
    <t>หนองยายแจ่ม</t>
  </si>
  <si>
    <t>หนองกลางดง</t>
  </si>
  <si>
    <t>เขาหน้ามอด</t>
  </si>
  <si>
    <t>คลองตะเคียน</t>
  </si>
  <si>
    <t>หนองเหียง</t>
  </si>
  <si>
    <t>ดงยางนอก</t>
  </si>
  <si>
    <t>ปากห้วย</t>
  </si>
  <si>
    <t>โคก</t>
  </si>
  <si>
    <t>บึงกระจับ</t>
  </si>
  <si>
    <t>หนองกระทุ่ม</t>
  </si>
  <si>
    <t>ป่าไร่</t>
  </si>
  <si>
    <t>หนองเค็ดใหม่</t>
  </si>
  <si>
    <t>หนองแหน</t>
  </si>
  <si>
    <t xml:space="preserve">  /</t>
  </si>
  <si>
    <t>สนามชัยเขต</t>
  </si>
  <si>
    <t>ท่ากระดาน</t>
  </si>
  <si>
    <t>แสงทอง</t>
  </si>
  <si>
    <t>สุ่งเจริญ</t>
  </si>
  <si>
    <t>โปร่งเจริญ</t>
  </si>
  <si>
    <t>ทุ่งพระยา</t>
  </si>
  <si>
    <t>นาอิสาน</t>
  </si>
  <si>
    <t>กระบกเตี้ย</t>
  </si>
  <si>
    <t>นาโพธิ์</t>
  </si>
  <si>
    <t>โปร่งเกตุ</t>
  </si>
  <si>
    <t>เขาผานาง</t>
  </si>
  <si>
    <t>หินแร่</t>
  </si>
  <si>
    <t>ทุ่งสอหงสา</t>
  </si>
  <si>
    <t>โคกผาสุข</t>
  </si>
  <si>
    <t>โป่งตาสา</t>
  </si>
  <si>
    <t>เขาจันทร์</t>
  </si>
  <si>
    <t>หนองยายกล่อม</t>
  </si>
  <si>
    <t>คลองยายสร้อย</t>
  </si>
  <si>
    <t>กระบกหวาน</t>
  </si>
  <si>
    <t>อ่างตะแบก</t>
  </si>
  <si>
    <t>โคกตะเคียนงาม</t>
  </si>
  <si>
    <t>มาบนาดี</t>
  </si>
  <si>
    <t>ห้วยกบ</t>
  </si>
  <si>
    <t>ห้วยน้ำใส</t>
  </si>
  <si>
    <t>คู้ยายหมี</t>
  </si>
  <si>
    <t>ลาดกระทิง</t>
  </si>
  <si>
    <t>กม.๘</t>
  </si>
  <si>
    <t>ราชสาส์น</t>
  </si>
  <si>
    <t>ต้นกันเกรา</t>
  </si>
  <si>
    <t>ดงน้อย</t>
  </si>
  <si>
    <t>กกสับนอก</t>
  </si>
  <si>
    <t>เมืองใหม่</t>
  </si>
  <si>
    <t>หน้าวัดเหนือ</t>
  </si>
  <si>
    <t>หมู่ไผ่</t>
  </si>
  <si>
    <t>ท่าโพธิ์</t>
  </si>
  <si>
    <t>บางพุทรา</t>
  </si>
  <si>
    <t>บ้านโพธิ์</t>
  </si>
  <si>
    <t>แสนภูดาษ</t>
  </si>
  <si>
    <t>บางกรูด</t>
  </si>
  <si>
    <t>เกาะไร่</t>
  </si>
  <si>
    <t>เทพราช</t>
  </si>
  <si>
    <t>หนองบัว</t>
  </si>
  <si>
    <t>คลองบ้านโพธิ์</t>
  </si>
  <si>
    <t>แหลมประดู่</t>
  </si>
  <si>
    <t>บางซ่อน</t>
  </si>
  <si>
    <t>สิบเอ็ดศอก</t>
  </si>
  <si>
    <t>ด่านเก่า</t>
  </si>
  <si>
    <t>บางชายสอ</t>
  </si>
  <si>
    <t>คลองชวดแค</t>
  </si>
  <si>
    <t>ปากคลองแขวงกลั่น</t>
  </si>
  <si>
    <t>ดอนชะคราม</t>
  </si>
  <si>
    <t>ปากคลองบ้านโพธิ์</t>
  </si>
  <si>
    <t>จากแดง</t>
  </si>
  <si>
    <t>๑๗๔.๖.๘๔</t>
  </si>
  <si>
    <t>หนองกระสังข์</t>
  </si>
  <si>
    <t>หนองหอย</t>
  </si>
  <si>
    <t>สามกอ</t>
  </si>
  <si>
    <t>บางน้ำเปรี้ยว</t>
  </si>
  <si>
    <t>หมอนทอง</t>
  </si>
  <si>
    <t>สิงโตทอง</t>
  </si>
  <si>
    <t>ดอนฉิมพลี</t>
  </si>
  <si>
    <t>ศาลาแดง</t>
  </si>
  <si>
    <t>บ้านคลอง ๑๘</t>
  </si>
  <si>
    <t>บ้านคลอง ๑๙</t>
  </si>
  <si>
    <t>บ้านปลายคลอง ๑๘</t>
  </si>
  <si>
    <t>บ้านคลอง ๒๐</t>
  </si>
  <si>
    <t>บ้านโพธิ์เย็น</t>
  </si>
  <si>
    <t>บ้านลำอ้ายสอ</t>
  </si>
  <si>
    <t>บ้านบึงเทพยา</t>
  </si>
  <si>
    <t>บ้านบึงกองดำ</t>
  </si>
  <si>
    <t>บ้านดอนกลาง</t>
  </si>
  <si>
    <t>บ้านหลวงแพ่ง</t>
  </si>
  <si>
    <t>บึงน้ำรักษ์</t>
  </si>
  <si>
    <t>บ้านคลอง ๑๕</t>
  </si>
  <si>
    <t>บ้านตอกระทุ่ม</t>
  </si>
  <si>
    <t>บ้านบางใหญ่</t>
  </si>
  <si>
    <t>บ้านคลองชวดตาสี</t>
  </si>
  <si>
    <t>บ้านคลองบ้านใหม่</t>
  </si>
  <si>
    <t>บ้านปลายคลอง ๒๐</t>
  </si>
  <si>
    <t>บ้านคลองหกวา</t>
  </si>
  <si>
    <t>บ้านสะแกโดด</t>
  </si>
  <si>
    <t>บ้านบึงตาหอม</t>
  </si>
  <si>
    <t>บ้านคอง ๒๐</t>
  </si>
  <si>
    <t>บ้านคลอง ๒๑</t>
  </si>
  <si>
    <t>บ้านท่าช้าง</t>
  </si>
  <si>
    <t>บ้านคองหกวา</t>
  </si>
  <si>
    <t>บางขนาก</t>
  </si>
  <si>
    <t>โพรงอากาศ</t>
  </si>
  <si>
    <t>ดอนเกาะกา</t>
  </si>
  <si>
    <t>โยธะกา</t>
  </si>
  <si>
    <t>ท่าตะเกียบ</t>
  </si>
  <si>
    <t>วังวุ้น</t>
  </si>
  <si>
    <t>คลองตะเกรา</t>
  </si>
  <si>
    <t>ท่าคาน</t>
  </si>
  <si>
    <t>ทุ่งยายชี</t>
  </si>
  <si>
    <t>หนองปรือกันยาง</t>
  </si>
  <si>
    <t>หนองประโยชน์</t>
  </si>
  <si>
    <t>อ่างเสือดำ</t>
  </si>
  <si>
    <t>อ่างเตย</t>
  </si>
  <si>
    <t>หนองเรือ</t>
  </si>
  <si>
    <t>น้อยนาดี</t>
  </si>
  <si>
    <t>เนินกระบก</t>
  </si>
  <si>
    <t>หนองปรือน้อย</t>
  </si>
  <si>
    <t>กรอกสะแก</t>
  </si>
  <si>
    <t>หนองคอก</t>
  </si>
  <si>
    <t>เกาะลอย</t>
  </si>
  <si>
    <t>หนองขาหยั่ง</t>
  </si>
  <si>
    <t>ธรรมรัตน์ใน</t>
  </si>
  <si>
    <t>ห้วยตะปอก</t>
  </si>
  <si>
    <t>ศรีเจริญทอง</t>
  </si>
  <si>
    <t>ห้วยโสม</t>
  </si>
  <si>
    <t>ทุ่งส่าย</t>
  </si>
  <si>
    <t>เกาะกระทิง</t>
  </si>
  <si>
    <t>คลองหลวงแพ่ง</t>
  </si>
  <si>
    <t>เมืองฯ</t>
  </si>
  <si>
    <t>-</t>
  </si>
  <si>
    <t>√</t>
  </si>
  <si>
    <t>คลองเจ้า</t>
  </si>
  <si>
    <t>บางไผ่</t>
  </si>
  <si>
    <t>คลองนา</t>
  </si>
  <si>
    <t>เกาะดอน</t>
  </si>
  <si>
    <t>บางเตย</t>
  </si>
  <si>
    <t>หัวแตน</t>
  </si>
  <si>
    <t>แพรกชุมรุม</t>
  </si>
  <si>
    <t>คลองขุด</t>
  </si>
  <si>
    <t>บางเรือน</t>
  </si>
  <si>
    <t>บางกะไห</t>
  </si>
  <si>
    <t>คลองสัตตพงษ์</t>
  </si>
  <si>
    <t>บางตีนเป็ด</t>
  </si>
  <si>
    <t>คลองบางกุ้ง</t>
  </si>
  <si>
    <t>คลองจุกกระเฌอ</t>
  </si>
  <si>
    <t>เดโช</t>
  </si>
  <si>
    <t>คลองอุดมชลจร</t>
  </si>
  <si>
    <t>คลองนครเนื่องเขต</t>
  </si>
  <si>
    <t>ท่าไข่</t>
  </si>
  <si>
    <t>คลองบางขวัญ</t>
  </si>
  <si>
    <t>ชูพัฒนา</t>
  </si>
  <si>
    <t>บางแก้ว</t>
  </si>
  <si>
    <t>บางกระเสน</t>
  </si>
  <si>
    <t>เปรงโรง 5</t>
  </si>
  <si>
    <t>คลองเปรง</t>
  </si>
  <si>
    <t>สัมปทวนใน</t>
  </si>
  <si>
    <t>บ้านใหม่</t>
  </si>
  <si>
    <t>คลองกลาง</t>
  </si>
  <si>
    <t>บางขวัญ</t>
  </si>
  <si>
    <t>ชวดตาสี</t>
  </si>
  <si>
    <t>แพรกกระทุ่มศาลา</t>
  </si>
  <si>
    <t>คลองบ้านใหม่</t>
  </si>
  <si>
    <t>คลองเขื่อน</t>
  </si>
  <si>
    <t>โหงหวด</t>
  </si>
  <si>
    <t>บางเล่า</t>
  </si>
  <si>
    <t>ดอน</t>
  </si>
  <si>
    <t>พลับ</t>
  </si>
  <si>
    <t>ก้อนแก้ว</t>
  </si>
  <si>
    <t>ชวดชะโด</t>
  </si>
  <si>
    <t>บางโรง</t>
  </si>
  <si>
    <t>บางตลาด</t>
  </si>
  <si>
    <t>ดอนสนาม</t>
  </si>
  <si>
    <t>คลองบางโรง</t>
  </si>
  <si>
    <t>ตลิ่งชัน</t>
  </si>
  <si>
    <t>บางค้างคาว</t>
  </si>
  <si>
    <t>เกาะลัด</t>
  </si>
  <si>
    <t>๖๓๖.-</t>
  </si>
  <si>
    <t>ตลาดใหม่</t>
  </si>
  <si>
    <t>บางสวน</t>
  </si>
  <si>
    <t>บางคล้า</t>
  </si>
  <si>
    <t>คลองบางคล้า</t>
  </si>
  <si>
    <t>สามแยก</t>
  </si>
  <si>
    <t>บางกระเจ็ด</t>
  </si>
  <si>
    <t>คลองสองสลึง</t>
  </si>
  <si>
    <t>บางกระดาน</t>
  </si>
  <si>
    <t>สลิดใหญ่</t>
  </si>
  <si>
    <t>คลองใหม่</t>
  </si>
  <si>
    <t>ทต.ปากน้ำ</t>
  </si>
  <si>
    <t>วังสะแก</t>
  </si>
  <si>
    <t>ต้นสำโรง</t>
  </si>
  <si>
    <t>สาวชะโงก</t>
  </si>
  <si>
    <t>หมู่ดร</t>
  </si>
  <si>
    <t>เสม็ดเหนือ</t>
  </si>
  <si>
    <t>หนองโพรง</t>
  </si>
  <si>
    <t>เสม็ดใต้</t>
  </si>
  <si>
    <t>วังโคน</t>
  </si>
  <si>
    <t>ดอนทับไก่</t>
  </si>
  <si>
    <t>น้ำฉ่า</t>
  </si>
  <si>
    <t>หัวไทร</t>
  </si>
  <si>
    <t>/</t>
  </si>
  <si>
    <t>หมู่บ้าน</t>
  </si>
  <si>
    <t xml:space="preserve"> ๑๑ อำเภอ</t>
  </si>
  <si>
    <t xml:space="preserve">                                                 งบหน้ารายงานภาวะหนี้สินและฐานะการเงินโครงการแก้ไขปัญหาความยากจน (กข.คจ.) ป๊ ๒๕๖๑</t>
  </si>
  <si>
    <t>นักวิชาการพัฒนาชุมชนชำนาญการพิเศษ  รักษาราชการแทน</t>
  </si>
  <si>
    <t xml:space="preserve">                 พัฒนาการจังหวัดฉะเชิงเทรา</t>
  </si>
  <si>
    <t xml:space="preserve">              ( นายจักรพันธ์         ตระการศาสตร์   )</t>
  </si>
  <si>
    <t xml:space="preserve">    ( ลงชื่อ)                                                  ผู้รายงาน</t>
  </si>
  <si>
    <t xml:space="preserve">                    ๙  พฤศจิกายน  ๒๕๖๑</t>
  </si>
  <si>
    <t>การจัดระดับการพัฒนากิจกรรมหมู่บ้านกข.คจ.</t>
  </si>
  <si>
    <t>ระดับ 1</t>
  </si>
  <si>
    <t xml:space="preserve"> </t>
  </si>
  <si>
    <t xml:space="preserve">              ๒.ผู้ยืมเงินเสียชีวิต </t>
  </si>
  <si>
    <t xml:space="preserve">              </t>
  </si>
  <si>
    <t>หมายเหตุ. ๑.จำนวนเงินที่ค้างชำระ ทาง จนท.พช. กับคณะกรรมการกองทุนฯ ได้ติดตามเร่งรัดการชำระเงินคืน</t>
  </si>
  <si>
    <t>เงินรวม</t>
  </si>
  <si>
    <t>H+I+J+K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</si>
</sst>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87" formatCode="[$-D00041E]#,##0"/>
    <numFmt numFmtId="188" formatCode="[$-D00041E]0"/>
    <numFmt numFmtId="189" formatCode="[$-D00041E]0.##"/>
    <numFmt numFmtId="190" formatCode="_-* #,##0_-;\-* #,##0_-;_-* &quot;-&quot;??_-;_-@_-"/>
    <numFmt numFmtId="191" formatCode="#,##0.00_ ;\-#,##0.00\ "/>
    <numFmt numFmtId="192" formatCode="#,##0_ ;\-#,##0\ "/>
  </numFmts>
  <fonts count="31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IT๙"/>
      <family val="2"/>
    </font>
    <font>
      <sz val="12"/>
      <color theme="1"/>
      <name val="TH SarabunPSK"/>
      <family val="2"/>
    </font>
    <font>
      <sz val="16"/>
      <color theme="1"/>
      <name val="TH SarabunIT๙"/>
      <family val="2"/>
    </font>
    <font>
      <sz val="11"/>
      <color theme="1"/>
      <name val="Calibri"/>
      <family val="2"/>
    </font>
    <font>
      <sz val="16"/>
      <color indexed="8"/>
      <name val="TH SarabunIT๙"/>
      <family val="2"/>
    </font>
    <font>
      <sz val="16"/>
      <color theme="1"/>
      <name val="Wingdings 2"/>
      <family val="1"/>
      <charset val="2"/>
    </font>
    <font>
      <sz val="12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13"/>
      <name val="TH SarabunIT๙"/>
      <family val="2"/>
    </font>
    <font>
      <sz val="13"/>
      <color rgb="FFFF0000"/>
      <name val="TH SarabunIT๙"/>
      <family val="2"/>
    </font>
    <font>
      <sz val="12"/>
      <name val="TH SarabunIT๙"/>
      <family val="2"/>
    </font>
    <font>
      <sz val="16"/>
      <name val="TH SarabunIT๙"/>
      <family val="2"/>
    </font>
    <font>
      <sz val="14"/>
      <color theme="1"/>
      <name val="TH SarabunIT๙"/>
      <family val="2"/>
    </font>
    <font>
      <sz val="10"/>
      <color theme="1"/>
      <name val="TH SarabunIT๙"/>
      <family val="2"/>
    </font>
    <font>
      <sz val="14"/>
      <color indexed="8"/>
      <name val="TH SarabunIT๙"/>
      <family val="2"/>
    </font>
    <font>
      <sz val="14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3"/>
      <color rgb="FFFF0000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6"/>
      <color rgb="FFFF0000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theme="0"/>
      <name val="TH SarabunPSK"/>
      <family val="2"/>
    </font>
    <font>
      <sz val="14"/>
      <color theme="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43" fontId="10" fillId="0" borderId="0" applyFont="0" applyFill="0" applyBorder="0" applyAlignment="0" applyProtection="0"/>
  </cellStyleXfs>
  <cellXfs count="260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2" xfId="0" applyFont="1" applyBorder="1"/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" xfId="0" applyFont="1" applyBorder="1"/>
    <xf numFmtId="1" fontId="1" fillId="0" borderId="1" xfId="0" applyNumberFormat="1" applyFont="1" applyBorder="1"/>
    <xf numFmtId="1" fontId="1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0" borderId="1" xfId="0" applyFont="1" applyBorder="1"/>
    <xf numFmtId="0" fontId="4" fillId="0" borderId="1" xfId="0" applyFont="1" applyBorder="1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" fontId="5" fillId="0" borderId="1" xfId="0" applyNumberFormat="1" applyFont="1" applyBorder="1" applyAlignment="1">
      <alignment horizontal="center"/>
    </xf>
    <xf numFmtId="1" fontId="1" fillId="0" borderId="10" xfId="0" applyNumberFormat="1" applyFont="1" applyBorder="1"/>
    <xf numFmtId="0" fontId="1" fillId="0" borderId="10" xfId="0" applyFont="1" applyBorder="1"/>
    <xf numFmtId="1" fontId="1" fillId="0" borderId="10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1" fontId="5" fillId="0" borderId="1" xfId="0" applyNumberFormat="1" applyFont="1" applyBorder="1"/>
    <xf numFmtId="0" fontId="5" fillId="0" borderId="1" xfId="0" applyFont="1" applyBorder="1"/>
    <xf numFmtId="187" fontId="7" fillId="0" borderId="1" xfId="1" applyNumberFormat="1" applyFont="1" applyBorder="1" applyAlignment="1">
      <alignment horizontal="center"/>
    </xf>
    <xf numFmtId="188" fontId="7" fillId="0" borderId="1" xfId="1" applyNumberFormat="1" applyFont="1" applyBorder="1" applyAlignment="1">
      <alignment horizontal="center"/>
    </xf>
    <xf numFmtId="189" fontId="7" fillId="0" borderId="1" xfId="1" applyNumberFormat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0" borderId="15" xfId="0" applyFont="1" applyBorder="1"/>
    <xf numFmtId="188" fontId="7" fillId="2" borderId="1" xfId="1" applyNumberFormat="1" applyFont="1" applyFill="1" applyBorder="1" applyAlignment="1">
      <alignment horizontal="center"/>
    </xf>
    <xf numFmtId="187" fontId="7" fillId="2" borderId="1" xfId="1" applyNumberFormat="1" applyFont="1" applyFill="1" applyBorder="1" applyAlignment="1">
      <alignment horizontal="center"/>
    </xf>
    <xf numFmtId="4" fontId="5" fillId="0" borderId="1" xfId="0" applyNumberFormat="1" applyFont="1" applyBorder="1"/>
    <xf numFmtId="3" fontId="5" fillId="0" borderId="1" xfId="0" applyNumberFormat="1" applyFont="1" applyBorder="1"/>
    <xf numFmtId="1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/>
    <xf numFmtId="4" fontId="9" fillId="0" borderId="1" xfId="0" applyNumberFormat="1" applyFont="1" applyBorder="1"/>
    <xf numFmtId="1" fontId="1" fillId="0" borderId="0" xfId="0" applyNumberFormat="1" applyFont="1"/>
    <xf numFmtId="0" fontId="11" fillId="0" borderId="1" xfId="0" applyFont="1" applyBorder="1" applyAlignment="1">
      <alignment horizontal="center"/>
    </xf>
    <xf numFmtId="43" fontId="11" fillId="0" borderId="12" xfId="2" applyFont="1" applyBorder="1"/>
    <xf numFmtId="43" fontId="11" fillId="0" borderId="1" xfId="2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43" fontId="11" fillId="0" borderId="1" xfId="2" applyFont="1" applyBorder="1"/>
    <xf numFmtId="190" fontId="11" fillId="0" borderId="1" xfId="2" applyNumberFormat="1" applyFont="1" applyBorder="1" applyAlignment="1">
      <alignment horizontal="center"/>
    </xf>
    <xf numFmtId="43" fontId="12" fillId="0" borderId="1" xfId="2" applyFont="1" applyBorder="1" applyAlignment="1">
      <alignment horizontal="center"/>
    </xf>
    <xf numFmtId="2" fontId="13" fillId="0" borderId="1" xfId="2" applyNumberFormat="1" applyFont="1" applyBorder="1"/>
    <xf numFmtId="2" fontId="3" fillId="0" borderId="1" xfId="2" applyNumberFormat="1" applyFont="1" applyBorder="1"/>
    <xf numFmtId="2" fontId="11" fillId="0" borderId="12" xfId="2" applyNumberFormat="1" applyFont="1" applyBorder="1"/>
    <xf numFmtId="2" fontId="11" fillId="0" borderId="1" xfId="2" applyNumberFormat="1" applyFont="1" applyBorder="1"/>
    <xf numFmtId="0" fontId="14" fillId="0" borderId="12" xfId="2" applyNumberFormat="1" applyFont="1" applyBorder="1" applyAlignment="1">
      <alignment horizontal="center" vertical="center"/>
    </xf>
    <xf numFmtId="0" fontId="14" fillId="0" borderId="1" xfId="2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3" fillId="0" borderId="1" xfId="0" applyFont="1" applyBorder="1"/>
    <xf numFmtId="43" fontId="3" fillId="0" borderId="1" xfId="2" applyFont="1" applyBorder="1"/>
    <xf numFmtId="190" fontId="3" fillId="0" borderId="1" xfId="2" applyNumberFormat="1" applyFont="1" applyBorder="1" applyAlignment="1">
      <alignment horizontal="center"/>
    </xf>
    <xf numFmtId="43" fontId="3" fillId="0" borderId="1" xfId="2" applyFont="1" applyBorder="1" applyAlignment="1">
      <alignment horizontal="center"/>
    </xf>
    <xf numFmtId="43" fontId="3" fillId="0" borderId="1" xfId="2" applyNumberFormat="1" applyFont="1" applyBorder="1"/>
    <xf numFmtId="2" fontId="3" fillId="0" borderId="1" xfId="2" applyNumberFormat="1" applyFont="1" applyBorder="1" applyAlignment="1">
      <alignment horizontal="center"/>
    </xf>
    <xf numFmtId="2" fontId="13" fillId="0" borderId="1" xfId="2" applyNumberFormat="1" applyFont="1" applyBorder="1" applyAlignment="1">
      <alignment horizontal="center"/>
    </xf>
    <xf numFmtId="3" fontId="14" fillId="0" borderId="12" xfId="2" applyNumberFormat="1" applyFont="1" applyBorder="1"/>
    <xf numFmtId="3" fontId="14" fillId="0" borderId="1" xfId="2" applyNumberFormat="1" applyFont="1" applyBorder="1"/>
    <xf numFmtId="3" fontId="14" fillId="0" borderId="1" xfId="2" applyNumberFormat="1" applyFont="1" applyBorder="1" applyAlignment="1">
      <alignment horizontal="center"/>
    </xf>
    <xf numFmtId="3" fontId="14" fillId="0" borderId="1" xfId="0" applyNumberFormat="1" applyFont="1" applyBorder="1" applyAlignment="1">
      <alignment horizontal="center"/>
    </xf>
    <xf numFmtId="4" fontId="13" fillId="0" borderId="1" xfId="2" applyNumberFormat="1" applyFont="1" applyBorder="1" applyAlignment="1">
      <alignment horizontal="center"/>
    </xf>
    <xf numFmtId="0" fontId="3" fillId="0" borderId="1" xfId="2" applyNumberFormat="1" applyFont="1" applyBorder="1" applyAlignment="1">
      <alignment horizontal="center"/>
    </xf>
    <xf numFmtId="4" fontId="14" fillId="0" borderId="1" xfId="2" applyNumberFormat="1" applyFont="1" applyBorder="1"/>
    <xf numFmtId="1" fontId="3" fillId="0" borderId="1" xfId="2" applyNumberFormat="1" applyFont="1" applyBorder="1" applyAlignment="1">
      <alignment horizontal="center"/>
    </xf>
    <xf numFmtId="0" fontId="14" fillId="3" borderId="1" xfId="0" applyFont="1" applyFill="1" applyBorder="1"/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/>
    <xf numFmtId="0" fontId="7" fillId="3" borderId="1" xfId="0" applyFont="1" applyFill="1" applyBorder="1"/>
    <xf numFmtId="0" fontId="7" fillId="2" borderId="1" xfId="0" applyFont="1" applyFill="1" applyBorder="1" applyAlignment="1">
      <alignment horizontal="center"/>
    </xf>
    <xf numFmtId="0" fontId="1" fillId="0" borderId="0" xfId="0" applyFont="1" applyBorder="1"/>
    <xf numFmtId="0" fontId="14" fillId="3" borderId="0" xfId="0" applyFont="1" applyFill="1" applyBorder="1"/>
    <xf numFmtId="0" fontId="14" fillId="2" borderId="0" xfId="0" applyFont="1" applyFill="1" applyBorder="1" applyAlignment="1">
      <alignment horizontal="center"/>
    </xf>
    <xf numFmtId="0" fontId="14" fillId="2" borderId="0" xfId="0" applyFont="1" applyFill="1" applyBorder="1"/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/>
    </xf>
    <xf numFmtId="3" fontId="1" fillId="0" borderId="0" xfId="0" applyNumberFormat="1" applyFont="1"/>
    <xf numFmtId="4" fontId="1" fillId="0" borderId="0" xfId="0" applyNumberFormat="1" applyFont="1"/>
    <xf numFmtId="4" fontId="9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0" xfId="0" applyNumberFormat="1" applyFont="1"/>
    <xf numFmtId="0" fontId="5" fillId="0" borderId="0" xfId="0" applyFont="1"/>
    <xf numFmtId="1" fontId="5" fillId="0" borderId="1" xfId="0" applyNumberFormat="1" applyFont="1" applyBorder="1" applyAlignment="1">
      <alignment horizontal="center"/>
    </xf>
    <xf numFmtId="4" fontId="5" fillId="0" borderId="0" xfId="0" applyNumberFormat="1" applyFont="1"/>
    <xf numFmtId="3" fontId="5" fillId="0" borderId="0" xfId="0" applyNumberFormat="1" applyFont="1"/>
    <xf numFmtId="187" fontId="1" fillId="0" borderId="1" xfId="0" applyNumberFormat="1" applyFont="1" applyBorder="1" applyAlignment="1">
      <alignment horizontal="center"/>
    </xf>
    <xf numFmtId="188" fontId="1" fillId="0" borderId="1" xfId="0" applyNumberFormat="1" applyFont="1" applyBorder="1" applyAlignment="1">
      <alignment horizontal="center"/>
    </xf>
    <xf numFmtId="187" fontId="4" fillId="0" borderId="1" xfId="0" applyNumberFormat="1" applyFont="1" applyBorder="1" applyAlignment="1">
      <alignment horizontal="center"/>
    </xf>
    <xf numFmtId="3" fontId="9" fillId="0" borderId="1" xfId="0" applyNumberFormat="1" applyFont="1" applyBorder="1"/>
    <xf numFmtId="4" fontId="15" fillId="0" borderId="1" xfId="0" applyNumberFormat="1" applyFont="1" applyBorder="1"/>
    <xf numFmtId="43" fontId="9" fillId="0" borderId="1" xfId="0" applyNumberFormat="1" applyFont="1" applyBorder="1"/>
    <xf numFmtId="2" fontId="9" fillId="0" borderId="1" xfId="0" applyNumberFormat="1" applyFont="1" applyBorder="1"/>
    <xf numFmtId="43" fontId="16" fillId="0" borderId="1" xfId="0" applyNumberFormat="1" applyFont="1" applyBorder="1"/>
    <xf numFmtId="43" fontId="9" fillId="0" borderId="0" xfId="0" applyNumberFormat="1" applyFont="1" applyBorder="1"/>
    <xf numFmtId="0" fontId="5" fillId="0" borderId="0" xfId="0" applyFont="1" applyBorder="1"/>
    <xf numFmtId="3" fontId="9" fillId="0" borderId="0" xfId="0" applyNumberFormat="1" applyFont="1" applyBorder="1"/>
    <xf numFmtId="2" fontId="9" fillId="0" borderId="0" xfId="0" applyNumberFormat="1" applyFont="1" applyBorder="1"/>
    <xf numFmtId="43" fontId="16" fillId="0" borderId="0" xfId="0" applyNumberFormat="1" applyFont="1" applyBorder="1"/>
    <xf numFmtId="4" fontId="9" fillId="0" borderId="1" xfId="0" applyNumberFormat="1" applyFont="1" applyBorder="1" applyAlignment="1"/>
    <xf numFmtId="3" fontId="9" fillId="0" borderId="1" xfId="0" applyNumberFormat="1" applyFont="1" applyBorder="1" applyAlignment="1"/>
    <xf numFmtId="1" fontId="15" fillId="0" borderId="1" xfId="0" applyNumberFormat="1" applyFont="1" applyBorder="1"/>
    <xf numFmtId="0" fontId="0" fillId="0" borderId="0" xfId="0" applyAlignment="1"/>
    <xf numFmtId="1" fontId="9" fillId="0" borderId="1" xfId="0" applyNumberFormat="1" applyFont="1" applyBorder="1" applyAlignment="1"/>
    <xf numFmtId="1" fontId="5" fillId="0" borderId="0" xfId="0" applyNumberFormat="1" applyFont="1"/>
    <xf numFmtId="43" fontId="17" fillId="2" borderId="1" xfId="2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2" fontId="5" fillId="0" borderId="1" xfId="0" applyNumberFormat="1" applyFont="1" applyBorder="1"/>
    <xf numFmtId="43" fontId="15" fillId="0" borderId="1" xfId="0" applyNumberFormat="1" applyFont="1" applyBorder="1"/>
    <xf numFmtId="4" fontId="5" fillId="0" borderId="0" xfId="0" applyNumberFormat="1" applyFont="1" applyBorder="1"/>
    <xf numFmtId="4" fontId="9" fillId="0" borderId="0" xfId="0" applyNumberFormat="1" applyFont="1" applyBorder="1"/>
    <xf numFmtId="187" fontId="1" fillId="0" borderId="1" xfId="0" applyNumberFormat="1" applyFont="1" applyBorder="1" applyAlignment="1">
      <alignment horizontal="right"/>
    </xf>
    <xf numFmtId="188" fontId="1" fillId="0" borderId="1" xfId="0" applyNumberFormat="1" applyFont="1" applyBorder="1" applyAlignment="1">
      <alignment horizontal="right"/>
    </xf>
    <xf numFmtId="187" fontId="4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" fontId="5" fillId="0" borderId="0" xfId="0" applyNumberFormat="1" applyFont="1" applyBorder="1"/>
    <xf numFmtId="3" fontId="5" fillId="0" borderId="0" xfId="0" applyNumberFormat="1" applyFont="1" applyBorder="1"/>
    <xf numFmtId="43" fontId="15" fillId="0" borderId="0" xfId="0" applyNumberFormat="1" applyFont="1" applyBorder="1"/>
    <xf numFmtId="2" fontId="5" fillId="0" borderId="0" xfId="0" applyNumberFormat="1" applyFont="1" applyBorder="1"/>
    <xf numFmtId="0" fontId="5" fillId="0" borderId="0" xfId="0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187" fontId="17" fillId="2" borderId="1" xfId="1" applyNumberFormat="1" applyFont="1" applyFill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43" fontId="5" fillId="0" borderId="1" xfId="2" applyFont="1" applyBorder="1" applyAlignment="1">
      <alignment horizontal="right"/>
    </xf>
    <xf numFmtId="0" fontId="1" fillId="4" borderId="0" xfId="0" applyFont="1" applyFill="1"/>
    <xf numFmtId="192" fontId="30" fillId="3" borderId="1" xfId="2" applyNumberFormat="1" applyFont="1" applyFill="1" applyBorder="1" applyAlignment="1">
      <alignment horizontal="left" vertical="center"/>
    </xf>
    <xf numFmtId="43" fontId="29" fillId="3" borderId="1" xfId="2" applyFont="1" applyFill="1" applyBorder="1" applyAlignment="1">
      <alignment horizontal="right"/>
    </xf>
    <xf numFmtId="3" fontId="24" fillId="3" borderId="0" xfId="0" applyNumberFormat="1" applyFont="1" applyFill="1"/>
    <xf numFmtId="0" fontId="24" fillId="3" borderId="0" xfId="0" applyFont="1" applyFill="1"/>
    <xf numFmtId="3" fontId="24" fillId="3" borderId="0" xfId="0" applyNumberFormat="1" applyFont="1" applyFill="1" applyAlignment="1">
      <alignment horizontal="center"/>
    </xf>
    <xf numFmtId="0" fontId="24" fillId="3" borderId="0" xfId="0" applyFont="1" applyFill="1" applyAlignment="1">
      <alignment horizontal="left"/>
    </xf>
    <xf numFmtId="43" fontId="24" fillId="3" borderId="0" xfId="2" applyFont="1" applyFill="1" applyAlignment="1">
      <alignment horizontal="right"/>
    </xf>
    <xf numFmtId="192" fontId="24" fillId="3" borderId="0" xfId="2" applyNumberFormat="1" applyFont="1" applyFill="1" applyAlignment="1">
      <alignment horizontal="center" vertical="center"/>
    </xf>
    <xf numFmtId="0" fontId="1" fillId="3" borderId="0" xfId="0" applyFont="1" applyFill="1"/>
    <xf numFmtId="3" fontId="25" fillId="3" borderId="2" xfId="0" applyNumberFormat="1" applyFont="1" applyFill="1" applyBorder="1" applyAlignment="1">
      <alignment horizontal="center"/>
    </xf>
    <xf numFmtId="0" fontId="25" fillId="3" borderId="2" xfId="0" applyFont="1" applyFill="1" applyBorder="1" applyAlignment="1">
      <alignment horizontal="center"/>
    </xf>
    <xf numFmtId="0" fontId="25" fillId="3" borderId="10" xfId="0" applyFont="1" applyFill="1" applyBorder="1" applyAlignment="1">
      <alignment horizontal="center"/>
    </xf>
    <xf numFmtId="0" fontId="25" fillId="3" borderId="4" xfId="0" applyFont="1" applyFill="1" applyBorder="1" applyAlignment="1">
      <alignment horizontal="center"/>
    </xf>
    <xf numFmtId="43" fontId="24" fillId="3" borderId="4" xfId="2" applyFont="1" applyFill="1" applyBorder="1" applyAlignment="1">
      <alignment horizontal="center"/>
    </xf>
    <xf numFmtId="43" fontId="24" fillId="3" borderId="3" xfId="2" applyFont="1" applyFill="1" applyBorder="1" applyAlignment="1">
      <alignment horizontal="center"/>
    </xf>
    <xf numFmtId="43" fontId="24" fillId="3" borderId="10" xfId="2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3" fontId="25" fillId="3" borderId="5" xfId="0" applyNumberFormat="1" applyFont="1" applyFill="1" applyBorder="1" applyAlignment="1">
      <alignment horizontal="center"/>
    </xf>
    <xf numFmtId="0" fontId="25" fillId="3" borderId="5" xfId="0" applyFont="1" applyFill="1" applyBorder="1" applyAlignment="1">
      <alignment horizontal="center"/>
    </xf>
    <xf numFmtId="0" fontId="25" fillId="3" borderId="11" xfId="0" applyFont="1" applyFill="1" applyBorder="1" applyAlignment="1">
      <alignment horizontal="center"/>
    </xf>
    <xf numFmtId="0" fontId="25" fillId="3" borderId="6" xfId="0" applyFont="1" applyFill="1" applyBorder="1" applyAlignment="1">
      <alignment horizontal="center"/>
    </xf>
    <xf numFmtId="43" fontId="24" fillId="3" borderId="6" xfId="2" applyFont="1" applyFill="1" applyBorder="1" applyAlignment="1">
      <alignment horizontal="center"/>
    </xf>
    <xf numFmtId="43" fontId="24" fillId="3" borderId="0" xfId="2" applyFont="1" applyFill="1" applyBorder="1" applyAlignment="1">
      <alignment horizontal="center"/>
    </xf>
    <xf numFmtId="43" fontId="24" fillId="3" borderId="11" xfId="2" applyFont="1" applyFill="1" applyBorder="1" applyAlignment="1">
      <alignment horizontal="center"/>
    </xf>
    <xf numFmtId="0" fontId="25" fillId="3" borderId="0" xfId="0" applyFont="1" applyFill="1" applyBorder="1" applyAlignment="1">
      <alignment horizontal="center"/>
    </xf>
    <xf numFmtId="3" fontId="25" fillId="3" borderId="7" xfId="0" applyNumberFormat="1" applyFont="1" applyFill="1" applyBorder="1" applyAlignment="1">
      <alignment horizontal="center"/>
    </xf>
    <xf numFmtId="0" fontId="25" fillId="3" borderId="7" xfId="0" applyFont="1" applyFill="1" applyBorder="1" applyAlignment="1">
      <alignment horizontal="center"/>
    </xf>
    <xf numFmtId="0" fontId="25" fillId="3" borderId="12" xfId="0" applyFont="1" applyFill="1" applyBorder="1" applyAlignment="1">
      <alignment horizontal="center"/>
    </xf>
    <xf numFmtId="0" fontId="25" fillId="3" borderId="9" xfId="0" applyFont="1" applyFill="1" applyBorder="1" applyAlignment="1">
      <alignment horizontal="center"/>
    </xf>
    <xf numFmtId="43" fontId="24" fillId="3" borderId="9" xfId="2" applyFont="1" applyFill="1" applyBorder="1" applyAlignment="1">
      <alignment horizontal="center"/>
    </xf>
    <xf numFmtId="192" fontId="24" fillId="3" borderId="8" xfId="2" applyNumberFormat="1" applyFont="1" applyFill="1" applyBorder="1" applyAlignment="1">
      <alignment horizontal="center" vertical="center"/>
    </xf>
    <xf numFmtId="43" fontId="24" fillId="3" borderId="1" xfId="2" applyFont="1" applyFill="1" applyBorder="1" applyAlignment="1">
      <alignment horizontal="center"/>
    </xf>
    <xf numFmtId="43" fontId="24" fillId="3" borderId="8" xfId="2" applyFont="1" applyFill="1" applyBorder="1" applyAlignment="1">
      <alignment horizontal="center"/>
    </xf>
    <xf numFmtId="43" fontId="24" fillId="3" borderId="12" xfId="2" applyFont="1" applyFill="1" applyBorder="1" applyAlignment="1">
      <alignment horizontal="center"/>
    </xf>
    <xf numFmtId="3" fontId="25" fillId="3" borderId="12" xfId="0" applyNumberFormat="1" applyFont="1" applyFill="1" applyBorder="1" applyAlignment="1">
      <alignment horizontal="center"/>
    </xf>
    <xf numFmtId="3" fontId="25" fillId="3" borderId="8" xfId="0" applyNumberFormat="1" applyFont="1" applyFill="1" applyBorder="1" applyAlignment="1">
      <alignment horizontal="center"/>
    </xf>
    <xf numFmtId="3" fontId="1" fillId="3" borderId="1" xfId="0" applyNumberFormat="1" applyFont="1" applyFill="1" applyBorder="1"/>
    <xf numFmtId="0" fontId="1" fillId="3" borderId="1" xfId="0" applyFont="1" applyFill="1" applyBorder="1"/>
    <xf numFmtId="3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8" fillId="3" borderId="1" xfId="0" applyFont="1" applyFill="1" applyBorder="1" applyAlignment="1">
      <alignment horizontal="left"/>
    </xf>
    <xf numFmtId="43" fontId="1" fillId="3" borderId="1" xfId="2" applyFont="1" applyFill="1" applyBorder="1" applyAlignment="1">
      <alignment horizontal="right"/>
    </xf>
    <xf numFmtId="192" fontId="1" fillId="3" borderId="1" xfId="2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2" fillId="3" borderId="1" xfId="0" applyFont="1" applyFill="1" applyBorder="1"/>
    <xf numFmtId="3" fontId="1" fillId="3" borderId="10" xfId="0" applyNumberFormat="1" applyFont="1" applyFill="1" applyBorder="1"/>
    <xf numFmtId="0" fontId="1" fillId="3" borderId="10" xfId="0" applyFont="1" applyFill="1" applyBorder="1"/>
    <xf numFmtId="3" fontId="1" fillId="3" borderId="10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left"/>
    </xf>
    <xf numFmtId="0" fontId="18" fillId="3" borderId="11" xfId="0" applyFont="1" applyFill="1" applyBorder="1" applyAlignment="1">
      <alignment horizontal="left"/>
    </xf>
    <xf numFmtId="43" fontId="1" fillId="3" borderId="10" xfId="2" applyFont="1" applyFill="1" applyBorder="1" applyAlignment="1">
      <alignment horizontal="right"/>
    </xf>
    <xf numFmtId="192" fontId="1" fillId="3" borderId="10" xfId="2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/>
    </xf>
    <xf numFmtId="43" fontId="19" fillId="3" borderId="1" xfId="2" applyFont="1" applyFill="1" applyBorder="1" applyAlignment="1">
      <alignment horizontal="right"/>
    </xf>
    <xf numFmtId="192" fontId="19" fillId="3" borderId="1" xfId="2" applyNumberFormat="1" applyFont="1" applyFill="1" applyBorder="1" applyAlignment="1">
      <alignment horizontal="center" vertical="center"/>
    </xf>
    <xf numFmtId="0" fontId="1" fillId="3" borderId="15" xfId="0" applyFont="1" applyFill="1" applyBorder="1"/>
    <xf numFmtId="0" fontId="2" fillId="3" borderId="1" xfId="0" applyFont="1" applyFill="1" applyBorder="1" applyAlignment="1">
      <alignment horizontal="left"/>
    </xf>
    <xf numFmtId="191" fontId="1" fillId="3" borderId="1" xfId="2" applyNumberFormat="1" applyFont="1" applyFill="1" applyBorder="1"/>
    <xf numFmtId="0" fontId="20" fillId="3" borderId="1" xfId="0" applyFont="1" applyFill="1" applyBorder="1"/>
    <xf numFmtId="3" fontId="20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/>
    </xf>
    <xf numFmtId="43" fontId="20" fillId="3" borderId="12" xfId="2" applyFont="1" applyFill="1" applyBorder="1" applyAlignment="1">
      <alignment horizontal="right"/>
    </xf>
    <xf numFmtId="192" fontId="20" fillId="3" borderId="12" xfId="2" applyNumberFormat="1" applyFont="1" applyFill="1" applyBorder="1" applyAlignment="1">
      <alignment horizontal="center" vertical="center"/>
    </xf>
    <xf numFmtId="43" fontId="20" fillId="3" borderId="1" xfId="2" applyFont="1" applyFill="1" applyBorder="1" applyAlignment="1">
      <alignment horizontal="right"/>
    </xf>
    <xf numFmtId="43" fontId="22" fillId="3" borderId="1" xfId="2" applyFont="1" applyFill="1" applyBorder="1" applyAlignment="1">
      <alignment horizontal="center"/>
    </xf>
    <xf numFmtId="192" fontId="20" fillId="3" borderId="1" xfId="2" applyNumberFormat="1" applyFont="1" applyFill="1" applyBorder="1" applyAlignment="1">
      <alignment horizontal="center" vertical="center"/>
    </xf>
    <xf numFmtId="43" fontId="23" fillId="3" borderId="1" xfId="2" applyFont="1" applyFill="1" applyBorder="1" applyAlignment="1">
      <alignment horizontal="center"/>
    </xf>
    <xf numFmtId="0" fontId="22" fillId="3" borderId="1" xfId="0" applyFont="1" applyFill="1" applyBorder="1" applyAlignment="1">
      <alignment horizontal="center"/>
    </xf>
    <xf numFmtId="43" fontId="18" fillId="3" borderId="1" xfId="2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/>
    <xf numFmtId="3" fontId="19" fillId="3" borderId="1" xfId="0" applyNumberFormat="1" applyFont="1" applyFill="1" applyBorder="1" applyAlignment="1">
      <alignment horizontal="center"/>
    </xf>
    <xf numFmtId="3" fontId="1" fillId="3" borderId="0" xfId="0" applyNumberFormat="1" applyFont="1" applyFill="1" applyAlignment="1">
      <alignment shrinkToFit="1"/>
    </xf>
    <xf numFmtId="0" fontId="1" fillId="3" borderId="0" xfId="0" applyFont="1" applyFill="1" applyAlignment="1">
      <alignment shrinkToFit="1"/>
    </xf>
    <xf numFmtId="3" fontId="1" fillId="3" borderId="0" xfId="0" applyNumberFormat="1" applyFont="1" applyFill="1" applyAlignment="1">
      <alignment horizontal="center" shrinkToFit="1"/>
    </xf>
    <xf numFmtId="0" fontId="1" fillId="3" borderId="0" xfId="0" applyFont="1" applyFill="1" applyAlignment="1">
      <alignment horizontal="left" shrinkToFit="1"/>
    </xf>
    <xf numFmtId="43" fontId="24" fillId="3" borderId="1" xfId="2" applyFont="1" applyFill="1" applyBorder="1" applyAlignment="1">
      <alignment horizontal="right" shrinkToFit="1"/>
    </xf>
    <xf numFmtId="192" fontId="24" fillId="3" borderId="1" xfId="2" applyNumberFormat="1" applyFont="1" applyFill="1" applyBorder="1" applyAlignment="1">
      <alignment horizontal="center" vertical="center" shrinkToFit="1"/>
    </xf>
    <xf numFmtId="0" fontId="1" fillId="3" borderId="13" xfId="0" applyFont="1" applyFill="1" applyBorder="1"/>
    <xf numFmtId="0" fontId="24" fillId="3" borderId="1" xfId="0" applyFont="1" applyFill="1" applyBorder="1" applyAlignment="1">
      <alignment shrinkToFit="1"/>
    </xf>
    <xf numFmtId="0" fontId="20" fillId="3" borderId="1" xfId="0" applyFont="1" applyFill="1" applyBorder="1" applyAlignment="1">
      <alignment shrinkToFit="1"/>
    </xf>
    <xf numFmtId="3" fontId="1" fillId="3" borderId="0" xfId="0" applyNumberFormat="1" applyFont="1" applyFill="1"/>
    <xf numFmtId="3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left"/>
    </xf>
    <xf numFmtId="43" fontId="1" fillId="3" borderId="0" xfId="2" applyFont="1" applyFill="1" applyAlignment="1">
      <alignment horizontal="right"/>
    </xf>
    <xf numFmtId="192" fontId="1" fillId="3" borderId="0" xfId="2" applyNumberFormat="1" applyFont="1" applyFill="1" applyAlignment="1">
      <alignment horizontal="center" vertical="center"/>
    </xf>
    <xf numFmtId="43" fontId="1" fillId="3" borderId="0" xfId="2" applyFont="1" applyFill="1" applyBorder="1" applyAlignment="1">
      <alignment horizontal="right"/>
    </xf>
    <xf numFmtId="192" fontId="1" fillId="3" borderId="0" xfId="2" applyNumberFormat="1" applyFont="1" applyFill="1" applyBorder="1" applyAlignment="1">
      <alignment horizontal="center" vertical="center"/>
    </xf>
    <xf numFmtId="43" fontId="1" fillId="3" borderId="0" xfId="0" applyNumberFormat="1" applyFont="1" applyFill="1"/>
    <xf numFmtId="43" fontId="26" fillId="3" borderId="0" xfId="2" applyFont="1" applyFill="1" applyAlignment="1">
      <alignment horizontal="right"/>
    </xf>
    <xf numFmtId="43" fontId="1" fillId="3" borderId="0" xfId="0" applyNumberFormat="1" applyFont="1" applyFill="1" applyAlignment="1">
      <alignment shrinkToFit="1"/>
    </xf>
    <xf numFmtId="3" fontId="26" fillId="4" borderId="1" xfId="0" applyNumberFormat="1" applyFont="1" applyFill="1" applyBorder="1"/>
    <xf numFmtId="0" fontId="26" fillId="4" borderId="1" xfId="0" applyFont="1" applyFill="1" applyBorder="1"/>
    <xf numFmtId="3" fontId="26" fillId="4" borderId="1" xfId="0" applyNumberFormat="1" applyFont="1" applyFill="1" applyBorder="1" applyAlignment="1">
      <alignment horizontal="center"/>
    </xf>
    <xf numFmtId="0" fontId="26" fillId="4" borderId="1" xfId="0" applyFont="1" applyFill="1" applyBorder="1" applyAlignment="1">
      <alignment horizontal="left"/>
    </xf>
    <xf numFmtId="43" fontId="26" fillId="4" borderId="1" xfId="2" applyFont="1" applyFill="1" applyBorder="1" applyAlignment="1">
      <alignment horizontal="right"/>
    </xf>
    <xf numFmtId="43" fontId="23" fillId="4" borderId="1" xfId="2" applyFont="1" applyFill="1" applyBorder="1" applyAlignment="1">
      <alignment horizontal="center"/>
    </xf>
    <xf numFmtId="0" fontId="26" fillId="4" borderId="1" xfId="0" applyFont="1" applyFill="1" applyBorder="1" applyAlignment="1">
      <alignment horizontal="center"/>
    </xf>
    <xf numFmtId="0" fontId="26" fillId="4" borderId="0" xfId="0" applyFont="1" applyFill="1"/>
    <xf numFmtId="43" fontId="26" fillId="4" borderId="0" xfId="0" applyNumberFormat="1" applyFont="1" applyFill="1"/>
    <xf numFmtId="0" fontId="25" fillId="3" borderId="13" xfId="0" applyFont="1" applyFill="1" applyBorder="1" applyAlignment="1">
      <alignment horizontal="center"/>
    </xf>
    <xf numFmtId="0" fontId="25" fillId="3" borderId="14" xfId="0" applyFont="1" applyFill="1" applyBorder="1" applyAlignment="1">
      <alignment horizontal="center"/>
    </xf>
    <xf numFmtId="0" fontId="25" fillId="3" borderId="15" xfId="0" applyFont="1" applyFill="1" applyBorder="1" applyAlignment="1">
      <alignment horizontal="center"/>
    </xf>
    <xf numFmtId="192" fontId="24" fillId="3" borderId="2" xfId="2" applyNumberFormat="1" applyFont="1" applyFill="1" applyBorder="1" applyAlignment="1">
      <alignment horizontal="center" vertical="center"/>
    </xf>
    <xf numFmtId="192" fontId="24" fillId="3" borderId="4" xfId="2" applyNumberFormat="1" applyFont="1" applyFill="1" applyBorder="1" applyAlignment="1">
      <alignment horizontal="center" vertical="center"/>
    </xf>
    <xf numFmtId="192" fontId="24" fillId="3" borderId="7" xfId="2" applyNumberFormat="1" applyFont="1" applyFill="1" applyBorder="1" applyAlignment="1">
      <alignment horizontal="center" vertical="center"/>
    </xf>
    <xf numFmtId="192" fontId="24" fillId="3" borderId="9" xfId="2" applyNumberFormat="1" applyFont="1" applyFill="1" applyBorder="1" applyAlignment="1">
      <alignment horizontal="center" vertical="center"/>
    </xf>
    <xf numFmtId="43" fontId="26" fillId="5" borderId="1" xfId="2" applyFont="1" applyFill="1" applyBorder="1" applyAlignment="1">
      <alignment horizontal="right"/>
    </xf>
    <xf numFmtId="192" fontId="26" fillId="5" borderId="1" xfId="2" applyNumberFormat="1" applyFont="1" applyFill="1" applyBorder="1" applyAlignment="1">
      <alignment horizontal="center" vertical="center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S1048515"/>
  <sheetViews>
    <sheetView tabSelected="1" zoomScale="91" zoomScaleNormal="91" workbookViewId="0">
      <selection activeCell="K180" sqref="K180"/>
    </sheetView>
  </sheetViews>
  <sheetFormatPr defaultColWidth="9" defaultRowHeight="21" x14ac:dyDescent="0.35"/>
  <cols>
    <col min="1" max="1" width="4.25" style="232" customWidth="1"/>
    <col min="2" max="2" width="16" style="155" customWidth="1"/>
    <col min="3" max="3" width="4.75" style="233" customWidth="1"/>
    <col min="4" max="4" width="11.875" style="234" customWidth="1"/>
    <col min="5" max="5" width="9.75" style="234" customWidth="1"/>
    <col min="6" max="6" width="15.25" style="235" bestFit="1" customWidth="1"/>
    <col min="7" max="7" width="14" style="236" bestFit="1" customWidth="1"/>
    <col min="8" max="8" width="14.375" style="235" bestFit="1" customWidth="1"/>
    <col min="9" max="9" width="14.375" style="235" customWidth="1"/>
    <col min="10" max="10" width="14.625" style="235" customWidth="1"/>
    <col min="11" max="11" width="14.125" style="235" customWidth="1"/>
    <col min="12" max="13" width="9" style="155"/>
    <col min="14" max="14" width="10.25" style="155" customWidth="1"/>
    <col min="15" max="15" width="7.375" style="155" customWidth="1"/>
    <col min="16" max="16" width="9" style="155"/>
    <col min="17" max="17" width="15.375" style="155" customWidth="1"/>
    <col min="18" max="18" width="16.75" style="155" customWidth="1"/>
    <col min="19" max="19" width="18.75" style="155" customWidth="1"/>
    <col min="20" max="16384" width="9" style="155"/>
  </cols>
  <sheetData>
    <row r="1" spans="1:19" x14ac:dyDescent="0.35">
      <c r="A1" s="149" t="s">
        <v>28</v>
      </c>
      <c r="B1" s="150"/>
      <c r="C1" s="151"/>
      <c r="D1" s="152"/>
      <c r="E1" s="152"/>
      <c r="F1" s="153"/>
      <c r="G1" s="154"/>
      <c r="H1" s="153"/>
      <c r="I1" s="153"/>
      <c r="J1" s="153"/>
      <c r="K1" s="153"/>
      <c r="L1" s="150"/>
      <c r="M1" s="150"/>
      <c r="N1" s="150"/>
      <c r="O1" s="150"/>
    </row>
    <row r="2" spans="1:19" x14ac:dyDescent="0.35">
      <c r="A2" s="149" t="s">
        <v>29</v>
      </c>
      <c r="B2" s="150"/>
      <c r="C2" s="151"/>
      <c r="D2" s="152"/>
      <c r="E2" s="152"/>
      <c r="F2" s="153"/>
      <c r="G2" s="154"/>
      <c r="H2" s="153"/>
      <c r="I2" s="153"/>
      <c r="J2" s="153"/>
      <c r="K2" s="153"/>
      <c r="L2" s="150"/>
      <c r="M2" s="150"/>
      <c r="N2" s="150"/>
      <c r="O2" s="150"/>
    </row>
    <row r="3" spans="1:19" s="163" customFormat="1" x14ac:dyDescent="0.35">
      <c r="A3" s="156"/>
      <c r="B3" s="157" t="s">
        <v>1</v>
      </c>
      <c r="C3" s="156"/>
      <c r="D3" s="158"/>
      <c r="E3" s="159"/>
      <c r="F3" s="160" t="s">
        <v>6</v>
      </c>
      <c r="G3" s="254" t="s">
        <v>26</v>
      </c>
      <c r="H3" s="255"/>
      <c r="I3" s="161" t="s">
        <v>6</v>
      </c>
      <c r="J3" s="162" t="s">
        <v>13</v>
      </c>
      <c r="K3" s="161" t="s">
        <v>16</v>
      </c>
      <c r="L3" s="251" t="s">
        <v>310</v>
      </c>
      <c r="M3" s="252"/>
      <c r="N3" s="253"/>
      <c r="O3" s="158"/>
    </row>
    <row r="4" spans="1:19" s="163" customFormat="1" x14ac:dyDescent="0.35">
      <c r="A4" s="164" t="s">
        <v>0</v>
      </c>
      <c r="B4" s="165" t="s">
        <v>2</v>
      </c>
      <c r="C4" s="164" t="s">
        <v>3</v>
      </c>
      <c r="D4" s="166" t="s">
        <v>4</v>
      </c>
      <c r="E4" s="167" t="s">
        <v>5</v>
      </c>
      <c r="F4" s="168" t="s">
        <v>7</v>
      </c>
      <c r="G4" s="256" t="s">
        <v>27</v>
      </c>
      <c r="H4" s="257"/>
      <c r="I4" s="169" t="s">
        <v>11</v>
      </c>
      <c r="J4" s="170" t="s">
        <v>14</v>
      </c>
      <c r="K4" s="169" t="s">
        <v>17</v>
      </c>
      <c r="L4" s="158" t="s">
        <v>19</v>
      </c>
      <c r="M4" s="158" t="s">
        <v>20</v>
      </c>
      <c r="N4" s="171" t="s">
        <v>21</v>
      </c>
      <c r="O4" s="166" t="s">
        <v>25</v>
      </c>
    </row>
    <row r="5" spans="1:19" s="163" customFormat="1" x14ac:dyDescent="0.35">
      <c r="A5" s="172"/>
      <c r="B5" s="173"/>
      <c r="C5" s="172"/>
      <c r="D5" s="174"/>
      <c r="E5" s="175"/>
      <c r="F5" s="176" t="s">
        <v>8</v>
      </c>
      <c r="G5" s="177" t="s">
        <v>9</v>
      </c>
      <c r="H5" s="178" t="s">
        <v>10</v>
      </c>
      <c r="I5" s="179" t="s">
        <v>12</v>
      </c>
      <c r="J5" s="180" t="s">
        <v>15</v>
      </c>
      <c r="K5" s="179"/>
      <c r="L5" s="181" t="s">
        <v>311</v>
      </c>
      <c r="M5" s="181" t="s">
        <v>311</v>
      </c>
      <c r="N5" s="182" t="s">
        <v>311</v>
      </c>
      <c r="O5" s="174"/>
    </row>
    <row r="6" spans="1:19" x14ac:dyDescent="0.35">
      <c r="A6" s="183">
        <v>1</v>
      </c>
      <c r="B6" s="184" t="s">
        <v>37</v>
      </c>
      <c r="C6" s="185">
        <v>12</v>
      </c>
      <c r="D6" s="186" t="s">
        <v>31</v>
      </c>
      <c r="E6" s="187" t="s">
        <v>30</v>
      </c>
      <c r="F6" s="188">
        <v>280821.36</v>
      </c>
      <c r="G6" s="189">
        <v>35</v>
      </c>
      <c r="H6" s="188">
        <v>280000</v>
      </c>
      <c r="I6" s="188">
        <v>821.36</v>
      </c>
      <c r="J6" s="188"/>
      <c r="K6" s="188"/>
      <c r="L6" s="190"/>
      <c r="M6" s="190">
        <v>1</v>
      </c>
      <c r="N6" s="190"/>
      <c r="O6" s="184"/>
      <c r="Q6" s="239">
        <f>F6</f>
        <v>280821.36</v>
      </c>
      <c r="R6" s="239">
        <f>H6+I6+J6+K6</f>
        <v>280821.36</v>
      </c>
      <c r="S6" s="239">
        <f>Q6-R6</f>
        <v>0</v>
      </c>
    </row>
    <row r="7" spans="1:19" x14ac:dyDescent="0.35">
      <c r="A7" s="183">
        <v>2</v>
      </c>
      <c r="B7" s="184" t="s">
        <v>38</v>
      </c>
      <c r="C7" s="185">
        <v>2</v>
      </c>
      <c r="D7" s="186" t="s">
        <v>32</v>
      </c>
      <c r="E7" s="187" t="s">
        <v>30</v>
      </c>
      <c r="F7" s="188">
        <v>380569.91</v>
      </c>
      <c r="G7" s="189">
        <v>22</v>
      </c>
      <c r="H7" s="188">
        <v>378000</v>
      </c>
      <c r="I7" s="188">
        <v>2569.91</v>
      </c>
      <c r="J7" s="188"/>
      <c r="K7" s="188"/>
      <c r="L7" s="190"/>
      <c r="M7" s="190">
        <v>1</v>
      </c>
      <c r="N7" s="190"/>
      <c r="O7" s="184"/>
      <c r="Q7" s="239">
        <f t="shared" ref="Q7:Q70" si="0">F7</f>
        <v>380569.91</v>
      </c>
      <c r="R7" s="239">
        <f t="shared" ref="R7:R70" si="1">H7+I7+J7+K7</f>
        <v>380569.91</v>
      </c>
      <c r="S7" s="239">
        <f t="shared" ref="S7:S70" si="2">Q7-R7</f>
        <v>0</v>
      </c>
    </row>
    <row r="8" spans="1:19" x14ac:dyDescent="0.35">
      <c r="A8" s="183">
        <v>3</v>
      </c>
      <c r="B8" s="184" t="s">
        <v>33</v>
      </c>
      <c r="C8" s="185">
        <v>4</v>
      </c>
      <c r="D8" s="186" t="s">
        <v>33</v>
      </c>
      <c r="E8" s="187" t="s">
        <v>30</v>
      </c>
      <c r="F8" s="188">
        <v>280860.2</v>
      </c>
      <c r="G8" s="189">
        <v>18</v>
      </c>
      <c r="H8" s="188">
        <v>280000</v>
      </c>
      <c r="I8" s="188">
        <v>860.2</v>
      </c>
      <c r="J8" s="188"/>
      <c r="K8" s="188"/>
      <c r="L8" s="190"/>
      <c r="M8" s="190">
        <v>1</v>
      </c>
      <c r="N8" s="190"/>
      <c r="O8" s="184"/>
      <c r="Q8" s="239">
        <f t="shared" si="0"/>
        <v>280860.2</v>
      </c>
      <c r="R8" s="239">
        <f t="shared" si="1"/>
        <v>280860.2</v>
      </c>
      <c r="S8" s="239">
        <f t="shared" si="2"/>
        <v>0</v>
      </c>
    </row>
    <row r="9" spans="1:19" x14ac:dyDescent="0.35">
      <c r="A9" s="183">
        <v>4</v>
      </c>
      <c r="B9" s="184" t="s">
        <v>39</v>
      </c>
      <c r="C9" s="185">
        <v>5</v>
      </c>
      <c r="D9" s="186" t="s">
        <v>33</v>
      </c>
      <c r="E9" s="187" t="s">
        <v>30</v>
      </c>
      <c r="F9" s="188">
        <v>283321.45</v>
      </c>
      <c r="G9" s="189">
        <v>14</v>
      </c>
      <c r="H9" s="188">
        <v>280000</v>
      </c>
      <c r="I9" s="188">
        <v>3321.45</v>
      </c>
      <c r="J9" s="188"/>
      <c r="K9" s="188"/>
      <c r="L9" s="190"/>
      <c r="M9" s="190"/>
      <c r="N9" s="190">
        <v>1</v>
      </c>
      <c r="O9" s="184"/>
      <c r="Q9" s="239">
        <f t="shared" si="0"/>
        <v>283321.45</v>
      </c>
      <c r="R9" s="239">
        <f t="shared" si="1"/>
        <v>283321.45</v>
      </c>
      <c r="S9" s="239">
        <f t="shared" si="2"/>
        <v>0</v>
      </c>
    </row>
    <row r="10" spans="1:19" x14ac:dyDescent="0.35">
      <c r="A10" s="183">
        <v>5</v>
      </c>
      <c r="B10" s="191" t="s">
        <v>40</v>
      </c>
      <c r="C10" s="185">
        <v>7</v>
      </c>
      <c r="D10" s="186" t="s">
        <v>33</v>
      </c>
      <c r="E10" s="187" t="s">
        <v>30</v>
      </c>
      <c r="F10" s="188">
        <v>310965.15000000002</v>
      </c>
      <c r="G10" s="189">
        <v>20</v>
      </c>
      <c r="H10" s="188">
        <v>305000</v>
      </c>
      <c r="I10" s="188">
        <v>5965.15</v>
      </c>
      <c r="J10" s="188"/>
      <c r="K10" s="188"/>
      <c r="L10" s="190"/>
      <c r="M10" s="190"/>
      <c r="N10" s="190">
        <v>1</v>
      </c>
      <c r="O10" s="184"/>
      <c r="Q10" s="239">
        <f t="shared" si="0"/>
        <v>310965.15000000002</v>
      </c>
      <c r="R10" s="239">
        <f t="shared" si="1"/>
        <v>310965.15000000002</v>
      </c>
      <c r="S10" s="239">
        <f t="shared" si="2"/>
        <v>0</v>
      </c>
    </row>
    <row r="11" spans="1:19" x14ac:dyDescent="0.35">
      <c r="A11" s="183">
        <v>6</v>
      </c>
      <c r="B11" s="184" t="s">
        <v>41</v>
      </c>
      <c r="C11" s="185">
        <v>8</v>
      </c>
      <c r="D11" s="186" t="s">
        <v>33</v>
      </c>
      <c r="E11" s="187" t="s">
        <v>30</v>
      </c>
      <c r="F11" s="188">
        <v>280848.46000000002</v>
      </c>
      <c r="G11" s="189">
        <v>26</v>
      </c>
      <c r="H11" s="188">
        <v>280000</v>
      </c>
      <c r="I11" s="188">
        <v>848.46</v>
      </c>
      <c r="J11" s="188"/>
      <c r="K11" s="188"/>
      <c r="L11" s="190"/>
      <c r="M11" s="190">
        <v>1</v>
      </c>
      <c r="N11" s="190"/>
      <c r="O11" s="184"/>
      <c r="Q11" s="239">
        <f t="shared" si="0"/>
        <v>280848.46000000002</v>
      </c>
      <c r="R11" s="239">
        <f t="shared" si="1"/>
        <v>280848.46000000002</v>
      </c>
      <c r="S11" s="239">
        <f t="shared" si="2"/>
        <v>0</v>
      </c>
    </row>
    <row r="12" spans="1:19" x14ac:dyDescent="0.35">
      <c r="A12" s="183">
        <v>7</v>
      </c>
      <c r="B12" s="184" t="s">
        <v>42</v>
      </c>
      <c r="C12" s="185">
        <v>9</v>
      </c>
      <c r="D12" s="186" t="s">
        <v>33</v>
      </c>
      <c r="E12" s="187" t="s">
        <v>30</v>
      </c>
      <c r="F12" s="188">
        <v>415944.5</v>
      </c>
      <c r="G12" s="189">
        <v>27</v>
      </c>
      <c r="H12" s="188">
        <v>415000</v>
      </c>
      <c r="I12" s="188">
        <v>944.5</v>
      </c>
      <c r="J12" s="188"/>
      <c r="K12" s="188"/>
      <c r="L12" s="190"/>
      <c r="M12" s="190">
        <v>1</v>
      </c>
      <c r="N12" s="190"/>
      <c r="O12" s="184"/>
      <c r="Q12" s="239">
        <f t="shared" si="0"/>
        <v>415944.5</v>
      </c>
      <c r="R12" s="239">
        <f t="shared" si="1"/>
        <v>415944.5</v>
      </c>
      <c r="S12" s="239">
        <f t="shared" si="2"/>
        <v>0</v>
      </c>
    </row>
    <row r="13" spans="1:19" x14ac:dyDescent="0.35">
      <c r="A13" s="183">
        <v>8</v>
      </c>
      <c r="B13" s="184" t="s">
        <v>43</v>
      </c>
      <c r="C13" s="185">
        <v>3</v>
      </c>
      <c r="D13" s="186" t="s">
        <v>34</v>
      </c>
      <c r="E13" s="187" t="s">
        <v>30</v>
      </c>
      <c r="F13" s="188">
        <v>290151.63</v>
      </c>
      <c r="G13" s="189">
        <v>16</v>
      </c>
      <c r="H13" s="188">
        <v>283000</v>
      </c>
      <c r="I13" s="188">
        <v>7151.63</v>
      </c>
      <c r="J13" s="188"/>
      <c r="K13" s="188"/>
      <c r="L13" s="190">
        <v>1</v>
      </c>
      <c r="M13" s="190"/>
      <c r="N13" s="190"/>
      <c r="O13" s="184"/>
      <c r="Q13" s="239">
        <f t="shared" si="0"/>
        <v>290151.63</v>
      </c>
      <c r="R13" s="239">
        <f t="shared" si="1"/>
        <v>290151.63</v>
      </c>
      <c r="S13" s="239">
        <f t="shared" si="2"/>
        <v>0</v>
      </c>
    </row>
    <row r="14" spans="1:19" x14ac:dyDescent="0.35">
      <c r="A14" s="183">
        <v>9</v>
      </c>
      <c r="B14" s="184" t="s">
        <v>44</v>
      </c>
      <c r="C14" s="185">
        <v>4</v>
      </c>
      <c r="D14" s="186" t="s">
        <v>34</v>
      </c>
      <c r="E14" s="187" t="s">
        <v>30</v>
      </c>
      <c r="F14" s="188">
        <v>280644.5</v>
      </c>
      <c r="G14" s="189">
        <v>38</v>
      </c>
      <c r="H14" s="188">
        <v>277400</v>
      </c>
      <c r="I14" s="188">
        <v>3244.5</v>
      </c>
      <c r="J14" s="188"/>
      <c r="K14" s="188"/>
      <c r="L14" s="190"/>
      <c r="M14" s="190"/>
      <c r="N14" s="190">
        <v>1</v>
      </c>
      <c r="O14" s="184"/>
      <c r="Q14" s="239">
        <f t="shared" si="0"/>
        <v>280644.5</v>
      </c>
      <c r="R14" s="239">
        <f t="shared" si="1"/>
        <v>280644.5</v>
      </c>
      <c r="S14" s="239">
        <f t="shared" si="2"/>
        <v>0</v>
      </c>
    </row>
    <row r="15" spans="1:19" x14ac:dyDescent="0.35">
      <c r="A15" s="183">
        <v>10</v>
      </c>
      <c r="B15" s="184" t="s">
        <v>45</v>
      </c>
      <c r="C15" s="185">
        <v>5</v>
      </c>
      <c r="D15" s="186" t="s">
        <v>34</v>
      </c>
      <c r="E15" s="187" t="s">
        <v>30</v>
      </c>
      <c r="F15" s="188">
        <v>280450.09999999998</v>
      </c>
      <c r="G15" s="147"/>
      <c r="H15" s="148"/>
      <c r="I15" s="188">
        <v>280450.09999999998</v>
      </c>
      <c r="J15" s="188"/>
      <c r="K15" s="188"/>
      <c r="L15" s="190"/>
      <c r="M15" s="190"/>
      <c r="N15" s="190">
        <v>1</v>
      </c>
      <c r="O15" s="184"/>
      <c r="Q15" s="239">
        <f t="shared" si="0"/>
        <v>280450.09999999998</v>
      </c>
      <c r="R15" s="239">
        <f>H15+I15+J15+K15</f>
        <v>280450.09999999998</v>
      </c>
      <c r="S15" s="239">
        <f t="shared" si="2"/>
        <v>0</v>
      </c>
    </row>
    <row r="16" spans="1:19" x14ac:dyDescent="0.35">
      <c r="A16" s="183">
        <v>11</v>
      </c>
      <c r="B16" s="184" t="s">
        <v>46</v>
      </c>
      <c r="C16" s="185">
        <v>7</v>
      </c>
      <c r="D16" s="186" t="s">
        <v>34</v>
      </c>
      <c r="E16" s="187" t="s">
        <v>30</v>
      </c>
      <c r="F16" s="188">
        <v>280206.93</v>
      </c>
      <c r="G16" s="189">
        <v>33</v>
      </c>
      <c r="H16" s="188">
        <v>272500</v>
      </c>
      <c r="I16" s="188">
        <v>7706.93</v>
      </c>
      <c r="J16" s="188"/>
      <c r="K16" s="188"/>
      <c r="L16" s="190"/>
      <c r="M16" s="190">
        <v>1</v>
      </c>
      <c r="N16" s="190"/>
      <c r="O16" s="184"/>
      <c r="Q16" s="239">
        <f t="shared" si="0"/>
        <v>280206.93</v>
      </c>
      <c r="R16" s="239">
        <f t="shared" si="1"/>
        <v>280206.93</v>
      </c>
      <c r="S16" s="239">
        <f t="shared" si="2"/>
        <v>0</v>
      </c>
    </row>
    <row r="17" spans="1:19" x14ac:dyDescent="0.35">
      <c r="A17" s="183">
        <v>12</v>
      </c>
      <c r="B17" s="184" t="s">
        <v>47</v>
      </c>
      <c r="C17" s="185">
        <v>2</v>
      </c>
      <c r="D17" s="186" t="s">
        <v>35</v>
      </c>
      <c r="E17" s="187" t="s">
        <v>30</v>
      </c>
      <c r="F17" s="188">
        <v>342644.45</v>
      </c>
      <c r="G17" s="189">
        <v>27</v>
      </c>
      <c r="H17" s="188">
        <v>327000</v>
      </c>
      <c r="I17" s="188">
        <v>15644.45</v>
      </c>
      <c r="J17" s="188"/>
      <c r="K17" s="188"/>
      <c r="L17" s="190"/>
      <c r="M17" s="190">
        <v>1</v>
      </c>
      <c r="N17" s="190"/>
      <c r="O17" s="184"/>
      <c r="Q17" s="239">
        <f t="shared" si="0"/>
        <v>342644.45</v>
      </c>
      <c r="R17" s="239">
        <f t="shared" si="1"/>
        <v>342644.45</v>
      </c>
      <c r="S17" s="239">
        <f t="shared" si="2"/>
        <v>0</v>
      </c>
    </row>
    <row r="18" spans="1:19" x14ac:dyDescent="0.35">
      <c r="A18" s="183">
        <v>13</v>
      </c>
      <c r="B18" s="184" t="s">
        <v>48</v>
      </c>
      <c r="C18" s="185">
        <v>3</v>
      </c>
      <c r="D18" s="186" t="s">
        <v>35</v>
      </c>
      <c r="E18" s="187" t="s">
        <v>30</v>
      </c>
      <c r="F18" s="188">
        <v>280450.09999999998</v>
      </c>
      <c r="G18" s="189">
        <v>37</v>
      </c>
      <c r="H18" s="188">
        <v>279000</v>
      </c>
      <c r="I18" s="188">
        <v>1450.1</v>
      </c>
      <c r="J18" s="188"/>
      <c r="K18" s="188"/>
      <c r="L18" s="190">
        <v>1</v>
      </c>
      <c r="M18" s="190"/>
      <c r="N18" s="190"/>
      <c r="O18" s="184"/>
      <c r="Q18" s="239">
        <f t="shared" si="0"/>
        <v>280450.09999999998</v>
      </c>
      <c r="R18" s="239">
        <f t="shared" si="1"/>
        <v>280450.09999999998</v>
      </c>
      <c r="S18" s="239">
        <f t="shared" si="2"/>
        <v>0</v>
      </c>
    </row>
    <row r="19" spans="1:19" x14ac:dyDescent="0.35">
      <c r="A19" s="183">
        <v>14</v>
      </c>
      <c r="B19" s="184" t="s">
        <v>49</v>
      </c>
      <c r="C19" s="185">
        <v>5</v>
      </c>
      <c r="D19" s="186" t="s">
        <v>35</v>
      </c>
      <c r="E19" s="187" t="s">
        <v>30</v>
      </c>
      <c r="F19" s="188">
        <v>280245.84000000003</v>
      </c>
      <c r="G19" s="189">
        <v>18</v>
      </c>
      <c r="H19" s="188">
        <v>279000</v>
      </c>
      <c r="I19" s="188">
        <v>1245.8399999999999</v>
      </c>
      <c r="J19" s="188"/>
      <c r="K19" s="188"/>
      <c r="L19" s="190"/>
      <c r="M19" s="190">
        <v>1</v>
      </c>
      <c r="N19" s="190"/>
      <c r="O19" s="184"/>
      <c r="Q19" s="239">
        <f t="shared" si="0"/>
        <v>280245.84000000003</v>
      </c>
      <c r="R19" s="239">
        <f t="shared" si="1"/>
        <v>280245.84000000003</v>
      </c>
      <c r="S19" s="239">
        <f t="shared" si="2"/>
        <v>0</v>
      </c>
    </row>
    <row r="20" spans="1:19" x14ac:dyDescent="0.35">
      <c r="A20" s="183">
        <v>15</v>
      </c>
      <c r="B20" s="192" t="s">
        <v>50</v>
      </c>
      <c r="C20" s="185">
        <v>6</v>
      </c>
      <c r="D20" s="186" t="s">
        <v>35</v>
      </c>
      <c r="E20" s="187" t="s">
        <v>30</v>
      </c>
      <c r="F20" s="188">
        <v>280149.49</v>
      </c>
      <c r="G20" s="189">
        <v>37</v>
      </c>
      <c r="H20" s="188">
        <v>274000</v>
      </c>
      <c r="I20" s="188">
        <v>6149.49</v>
      </c>
      <c r="J20" s="188"/>
      <c r="K20" s="188"/>
      <c r="L20" s="190"/>
      <c r="M20" s="190">
        <v>1</v>
      </c>
      <c r="N20" s="190"/>
      <c r="O20" s="184"/>
      <c r="Q20" s="239">
        <f t="shared" si="0"/>
        <v>280149.49</v>
      </c>
      <c r="R20" s="239">
        <f t="shared" si="1"/>
        <v>280149.49</v>
      </c>
      <c r="S20" s="239">
        <f t="shared" si="2"/>
        <v>0</v>
      </c>
    </row>
    <row r="21" spans="1:19" x14ac:dyDescent="0.35">
      <c r="A21" s="193">
        <v>16</v>
      </c>
      <c r="B21" s="194" t="s">
        <v>51</v>
      </c>
      <c r="C21" s="195">
        <v>8</v>
      </c>
      <c r="D21" s="196" t="s">
        <v>36</v>
      </c>
      <c r="E21" s="197" t="s">
        <v>30</v>
      </c>
      <c r="F21" s="198">
        <v>835518.16</v>
      </c>
      <c r="G21" s="199">
        <v>78</v>
      </c>
      <c r="H21" s="198">
        <v>835000</v>
      </c>
      <c r="I21" s="198">
        <v>518.16</v>
      </c>
      <c r="J21" s="198"/>
      <c r="K21" s="198"/>
      <c r="L21" s="200"/>
      <c r="M21" s="200"/>
      <c r="N21" s="190">
        <v>1</v>
      </c>
      <c r="O21" s="194"/>
      <c r="Q21" s="239">
        <f t="shared" si="0"/>
        <v>835518.16</v>
      </c>
      <c r="R21" s="239">
        <f t="shared" si="1"/>
        <v>835518.16</v>
      </c>
      <c r="S21" s="239">
        <f t="shared" si="2"/>
        <v>0</v>
      </c>
    </row>
    <row r="22" spans="1:19" x14ac:dyDescent="0.35">
      <c r="A22" s="183">
        <v>17</v>
      </c>
      <c r="B22" s="184" t="s">
        <v>54</v>
      </c>
      <c r="C22" s="185">
        <v>3</v>
      </c>
      <c r="D22" s="186" t="s">
        <v>54</v>
      </c>
      <c r="E22" s="186" t="s">
        <v>54</v>
      </c>
      <c r="F22" s="201">
        <v>280541</v>
      </c>
      <c r="G22" s="202">
        <v>31</v>
      </c>
      <c r="H22" s="201">
        <v>280000</v>
      </c>
      <c r="I22" s="201">
        <v>541</v>
      </c>
      <c r="J22" s="201"/>
      <c r="K22" s="201"/>
      <c r="L22" s="184"/>
      <c r="M22" s="190">
        <v>1</v>
      </c>
      <c r="N22" s="184"/>
      <c r="O22" s="184"/>
      <c r="Q22" s="239">
        <f t="shared" si="0"/>
        <v>280541</v>
      </c>
      <c r="R22" s="239">
        <f t="shared" si="1"/>
        <v>280541</v>
      </c>
      <c r="S22" s="239">
        <f t="shared" si="2"/>
        <v>0</v>
      </c>
    </row>
    <row r="23" spans="1:19" x14ac:dyDescent="0.35">
      <c r="A23" s="183">
        <v>18</v>
      </c>
      <c r="B23" s="184" t="s">
        <v>56</v>
      </c>
      <c r="C23" s="185">
        <v>11</v>
      </c>
      <c r="D23" s="186" t="s">
        <v>54</v>
      </c>
      <c r="E23" s="186" t="s">
        <v>54</v>
      </c>
      <c r="F23" s="201">
        <v>280070</v>
      </c>
      <c r="G23" s="202">
        <v>27</v>
      </c>
      <c r="H23" s="201">
        <v>275000</v>
      </c>
      <c r="I23" s="201">
        <v>5070</v>
      </c>
      <c r="J23" s="201"/>
      <c r="K23" s="201"/>
      <c r="L23" s="184"/>
      <c r="M23" s="190">
        <v>1</v>
      </c>
      <c r="N23" s="184"/>
      <c r="O23" s="203"/>
      <c r="Q23" s="239">
        <f t="shared" si="0"/>
        <v>280070</v>
      </c>
      <c r="R23" s="239">
        <f t="shared" si="1"/>
        <v>280070</v>
      </c>
      <c r="S23" s="239">
        <f t="shared" si="2"/>
        <v>0</v>
      </c>
    </row>
    <row r="24" spans="1:19" x14ac:dyDescent="0.35">
      <c r="A24" s="183">
        <v>19</v>
      </c>
      <c r="B24" s="184" t="s">
        <v>57</v>
      </c>
      <c r="C24" s="185">
        <v>12</v>
      </c>
      <c r="D24" s="186" t="s">
        <v>54</v>
      </c>
      <c r="E24" s="186" t="s">
        <v>54</v>
      </c>
      <c r="F24" s="201">
        <v>280140</v>
      </c>
      <c r="G24" s="202">
        <v>62</v>
      </c>
      <c r="H24" s="201">
        <v>280000</v>
      </c>
      <c r="I24" s="201">
        <v>140</v>
      </c>
      <c r="J24" s="201"/>
      <c r="K24" s="201"/>
      <c r="L24" s="184"/>
      <c r="M24" s="190">
        <v>1</v>
      </c>
      <c r="N24" s="184"/>
      <c r="O24" s="203"/>
      <c r="Q24" s="239">
        <f t="shared" si="0"/>
        <v>280140</v>
      </c>
      <c r="R24" s="239">
        <f t="shared" si="1"/>
        <v>280140</v>
      </c>
      <c r="S24" s="239">
        <f t="shared" si="2"/>
        <v>0</v>
      </c>
    </row>
    <row r="25" spans="1:19" x14ac:dyDescent="0.35">
      <c r="A25" s="183">
        <v>20</v>
      </c>
      <c r="B25" s="184" t="s">
        <v>58</v>
      </c>
      <c r="C25" s="185">
        <v>13</v>
      </c>
      <c r="D25" s="186" t="s">
        <v>54</v>
      </c>
      <c r="E25" s="186" t="s">
        <v>54</v>
      </c>
      <c r="F25" s="201">
        <v>280000</v>
      </c>
      <c r="G25" s="202">
        <v>32</v>
      </c>
      <c r="H25" s="201">
        <v>255000</v>
      </c>
      <c r="I25" s="201">
        <v>25000</v>
      </c>
      <c r="J25" s="201"/>
      <c r="K25" s="201"/>
      <c r="L25" s="184"/>
      <c r="M25" s="184"/>
      <c r="N25" s="190">
        <v>1</v>
      </c>
      <c r="O25" s="203"/>
      <c r="Q25" s="239">
        <f t="shared" si="0"/>
        <v>280000</v>
      </c>
      <c r="R25" s="239">
        <f t="shared" si="1"/>
        <v>280000</v>
      </c>
      <c r="S25" s="239">
        <f t="shared" si="2"/>
        <v>0</v>
      </c>
    </row>
    <row r="26" spans="1:19" x14ac:dyDescent="0.35">
      <c r="A26" s="183">
        <v>21</v>
      </c>
      <c r="B26" s="184" t="s">
        <v>59</v>
      </c>
      <c r="C26" s="185">
        <v>3</v>
      </c>
      <c r="D26" s="186" t="s">
        <v>60</v>
      </c>
      <c r="E26" s="186" t="s">
        <v>54</v>
      </c>
      <c r="F26" s="201">
        <v>284319.43</v>
      </c>
      <c r="G26" s="202">
        <v>80</v>
      </c>
      <c r="H26" s="201">
        <v>280000</v>
      </c>
      <c r="I26" s="201">
        <v>4319.43</v>
      </c>
      <c r="J26" s="201"/>
      <c r="K26" s="201"/>
      <c r="L26" s="184"/>
      <c r="M26" s="190">
        <v>1</v>
      </c>
      <c r="N26" s="184"/>
      <c r="O26" s="203"/>
      <c r="Q26" s="239">
        <f t="shared" si="0"/>
        <v>284319.43</v>
      </c>
      <c r="R26" s="239">
        <f t="shared" si="1"/>
        <v>284319.43</v>
      </c>
      <c r="S26" s="239">
        <f t="shared" si="2"/>
        <v>0</v>
      </c>
    </row>
    <row r="27" spans="1:19" x14ac:dyDescent="0.35">
      <c r="A27" s="183">
        <v>22</v>
      </c>
      <c r="B27" s="184" t="s">
        <v>61</v>
      </c>
      <c r="C27" s="185">
        <v>6</v>
      </c>
      <c r="D27" s="186" t="s">
        <v>60</v>
      </c>
      <c r="E27" s="186" t="s">
        <v>54</v>
      </c>
      <c r="F27" s="201">
        <v>280951</v>
      </c>
      <c r="G27" s="202">
        <v>70</v>
      </c>
      <c r="H27" s="201">
        <v>280000</v>
      </c>
      <c r="I27" s="201">
        <v>951</v>
      </c>
      <c r="J27" s="201"/>
      <c r="K27" s="201"/>
      <c r="L27" s="184"/>
      <c r="M27" s="190">
        <v>1</v>
      </c>
      <c r="N27" s="184"/>
      <c r="O27" s="203"/>
      <c r="Q27" s="239">
        <f t="shared" si="0"/>
        <v>280951</v>
      </c>
      <c r="R27" s="239">
        <f t="shared" si="1"/>
        <v>280951</v>
      </c>
      <c r="S27" s="239">
        <f t="shared" si="2"/>
        <v>0</v>
      </c>
    </row>
    <row r="28" spans="1:19" x14ac:dyDescent="0.35">
      <c r="A28" s="183">
        <v>23</v>
      </c>
      <c r="B28" s="184" t="s">
        <v>62</v>
      </c>
      <c r="C28" s="185">
        <v>7</v>
      </c>
      <c r="D28" s="186" t="s">
        <v>60</v>
      </c>
      <c r="E28" s="186" t="s">
        <v>54</v>
      </c>
      <c r="F28" s="201">
        <v>283319</v>
      </c>
      <c r="G28" s="202">
        <v>25</v>
      </c>
      <c r="H28" s="201">
        <v>161000</v>
      </c>
      <c r="I28" s="201">
        <v>122319</v>
      </c>
      <c r="J28" s="201"/>
      <c r="K28" s="201"/>
      <c r="L28" s="184"/>
      <c r="M28" s="190">
        <v>1</v>
      </c>
      <c r="N28" s="184"/>
      <c r="O28" s="203"/>
      <c r="Q28" s="239">
        <f t="shared" si="0"/>
        <v>283319</v>
      </c>
      <c r="R28" s="239">
        <f t="shared" si="1"/>
        <v>283319</v>
      </c>
      <c r="S28" s="239">
        <f t="shared" si="2"/>
        <v>0</v>
      </c>
    </row>
    <row r="29" spans="1:19" x14ac:dyDescent="0.35">
      <c r="A29" s="183">
        <v>24</v>
      </c>
      <c r="B29" s="184" t="s">
        <v>63</v>
      </c>
      <c r="C29" s="185">
        <v>11</v>
      </c>
      <c r="D29" s="186" t="s">
        <v>60</v>
      </c>
      <c r="E29" s="186" t="s">
        <v>54</v>
      </c>
      <c r="F29" s="201">
        <v>293205</v>
      </c>
      <c r="G29" s="202">
        <v>32</v>
      </c>
      <c r="H29" s="201">
        <v>161750</v>
      </c>
      <c r="I29" s="201">
        <v>131455</v>
      </c>
      <c r="J29" s="201"/>
      <c r="K29" s="201"/>
      <c r="L29" s="184"/>
      <c r="M29" s="184"/>
      <c r="N29" s="190">
        <v>1</v>
      </c>
      <c r="O29" s="203"/>
      <c r="Q29" s="239">
        <f t="shared" si="0"/>
        <v>293205</v>
      </c>
      <c r="R29" s="239">
        <f t="shared" si="1"/>
        <v>293205</v>
      </c>
      <c r="S29" s="239">
        <f t="shared" si="2"/>
        <v>0</v>
      </c>
    </row>
    <row r="30" spans="1:19" x14ac:dyDescent="0.35">
      <c r="A30" s="183">
        <v>25</v>
      </c>
      <c r="B30" s="184" t="s">
        <v>64</v>
      </c>
      <c r="C30" s="185">
        <v>6</v>
      </c>
      <c r="D30" s="186" t="s">
        <v>65</v>
      </c>
      <c r="E30" s="186" t="s">
        <v>54</v>
      </c>
      <c r="F30" s="201">
        <v>284536</v>
      </c>
      <c r="G30" s="202">
        <v>64</v>
      </c>
      <c r="H30" s="201">
        <v>280000</v>
      </c>
      <c r="I30" s="201">
        <v>4536</v>
      </c>
      <c r="J30" s="201"/>
      <c r="K30" s="201"/>
      <c r="L30" s="184"/>
      <c r="M30" s="190">
        <v>1</v>
      </c>
      <c r="N30" s="184"/>
      <c r="O30" s="203"/>
      <c r="Q30" s="239">
        <f t="shared" si="0"/>
        <v>284536</v>
      </c>
      <c r="R30" s="239">
        <f t="shared" si="1"/>
        <v>284536</v>
      </c>
      <c r="S30" s="239">
        <f t="shared" si="2"/>
        <v>0</v>
      </c>
    </row>
    <row r="31" spans="1:19" x14ac:dyDescent="0.35">
      <c r="A31" s="183">
        <v>26</v>
      </c>
      <c r="B31" s="184" t="s">
        <v>67</v>
      </c>
      <c r="C31" s="185">
        <v>9</v>
      </c>
      <c r="D31" s="186" t="s">
        <v>65</v>
      </c>
      <c r="E31" s="186" t="s">
        <v>54</v>
      </c>
      <c r="F31" s="201">
        <v>281828</v>
      </c>
      <c r="G31" s="202">
        <v>33</v>
      </c>
      <c r="H31" s="201">
        <v>280000</v>
      </c>
      <c r="I31" s="201">
        <v>1828</v>
      </c>
      <c r="J31" s="201"/>
      <c r="K31" s="201"/>
      <c r="L31" s="184"/>
      <c r="M31" s="190">
        <v>1</v>
      </c>
      <c r="N31" s="184"/>
      <c r="O31" s="203"/>
      <c r="Q31" s="239">
        <f t="shared" si="0"/>
        <v>281828</v>
      </c>
      <c r="R31" s="239">
        <f t="shared" si="1"/>
        <v>281828</v>
      </c>
      <c r="S31" s="239">
        <f t="shared" si="2"/>
        <v>0</v>
      </c>
    </row>
    <row r="32" spans="1:19" x14ac:dyDescent="0.35">
      <c r="A32" s="183">
        <v>27</v>
      </c>
      <c r="B32" s="184" t="s">
        <v>68</v>
      </c>
      <c r="C32" s="185">
        <v>11</v>
      </c>
      <c r="D32" s="186" t="s">
        <v>65</v>
      </c>
      <c r="E32" s="186" t="s">
        <v>54</v>
      </c>
      <c r="F32" s="201">
        <v>280000</v>
      </c>
      <c r="G32" s="202">
        <v>71</v>
      </c>
      <c r="H32" s="201">
        <v>248500</v>
      </c>
      <c r="I32" s="201">
        <v>31500</v>
      </c>
      <c r="J32" s="201"/>
      <c r="K32" s="201"/>
      <c r="L32" s="184"/>
      <c r="M32" s="190">
        <v>1</v>
      </c>
      <c r="N32" s="184"/>
      <c r="O32" s="203"/>
      <c r="Q32" s="239">
        <f t="shared" si="0"/>
        <v>280000</v>
      </c>
      <c r="R32" s="239">
        <f t="shared" si="1"/>
        <v>280000</v>
      </c>
      <c r="S32" s="239">
        <f t="shared" si="2"/>
        <v>0</v>
      </c>
    </row>
    <row r="33" spans="1:19" x14ac:dyDescent="0.35">
      <c r="A33" s="183">
        <v>28</v>
      </c>
      <c r="B33" s="184" t="s">
        <v>69</v>
      </c>
      <c r="C33" s="185">
        <v>2</v>
      </c>
      <c r="D33" s="186" t="s">
        <v>70</v>
      </c>
      <c r="E33" s="186" t="s">
        <v>54</v>
      </c>
      <c r="F33" s="201">
        <v>280190</v>
      </c>
      <c r="G33" s="202">
        <v>36</v>
      </c>
      <c r="H33" s="201"/>
      <c r="I33" s="201">
        <v>60690</v>
      </c>
      <c r="J33" s="201">
        <v>219500</v>
      </c>
      <c r="K33" s="201"/>
      <c r="L33" s="190">
        <v>1</v>
      </c>
      <c r="M33" s="184"/>
      <c r="N33" s="190" t="s">
        <v>312</v>
      </c>
      <c r="O33" s="203"/>
      <c r="Q33" s="239">
        <f t="shared" si="0"/>
        <v>280190</v>
      </c>
      <c r="R33" s="239">
        <f>H33+I33+J33+K33</f>
        <v>280190</v>
      </c>
      <c r="S33" s="239">
        <f t="shared" si="2"/>
        <v>0</v>
      </c>
    </row>
    <row r="34" spans="1:19" x14ac:dyDescent="0.35">
      <c r="A34" s="183">
        <v>29</v>
      </c>
      <c r="B34" s="184" t="s">
        <v>63</v>
      </c>
      <c r="C34" s="185">
        <v>3</v>
      </c>
      <c r="D34" s="186" t="s">
        <v>70</v>
      </c>
      <c r="E34" s="186" t="s">
        <v>54</v>
      </c>
      <c r="F34" s="201">
        <v>280924</v>
      </c>
      <c r="G34" s="202">
        <v>43</v>
      </c>
      <c r="H34" s="201">
        <v>280000</v>
      </c>
      <c r="I34" s="201">
        <v>924</v>
      </c>
      <c r="J34" s="201"/>
      <c r="K34" s="201"/>
      <c r="L34" s="184"/>
      <c r="M34" s="184"/>
      <c r="N34" s="190">
        <v>1</v>
      </c>
      <c r="O34" s="203"/>
      <c r="Q34" s="239">
        <f t="shared" si="0"/>
        <v>280924</v>
      </c>
      <c r="R34" s="239">
        <f t="shared" si="1"/>
        <v>280924</v>
      </c>
      <c r="S34" s="239">
        <f t="shared" si="2"/>
        <v>0</v>
      </c>
    </row>
    <row r="35" spans="1:19" x14ac:dyDescent="0.35">
      <c r="A35" s="183">
        <v>30</v>
      </c>
      <c r="B35" s="184" t="s">
        <v>71</v>
      </c>
      <c r="C35" s="185">
        <v>5</v>
      </c>
      <c r="D35" s="186" t="s">
        <v>70</v>
      </c>
      <c r="E35" s="186" t="s">
        <v>54</v>
      </c>
      <c r="F35" s="201">
        <v>285163</v>
      </c>
      <c r="G35" s="202">
        <v>14</v>
      </c>
      <c r="H35" s="201">
        <v>79900</v>
      </c>
      <c r="I35" s="201">
        <v>205263</v>
      </c>
      <c r="J35" s="201"/>
      <c r="K35" s="201"/>
      <c r="L35" s="184"/>
      <c r="M35" s="190">
        <v>1</v>
      </c>
      <c r="N35" s="184"/>
      <c r="O35" s="203"/>
      <c r="Q35" s="239">
        <f t="shared" si="0"/>
        <v>285163</v>
      </c>
      <c r="R35" s="239">
        <f t="shared" si="1"/>
        <v>285163</v>
      </c>
      <c r="S35" s="239">
        <f t="shared" si="2"/>
        <v>0</v>
      </c>
    </row>
    <row r="36" spans="1:19" x14ac:dyDescent="0.35">
      <c r="A36" s="183">
        <v>31</v>
      </c>
      <c r="B36" s="184" t="s">
        <v>72</v>
      </c>
      <c r="C36" s="185">
        <v>6</v>
      </c>
      <c r="D36" s="186" t="s">
        <v>70</v>
      </c>
      <c r="E36" s="186" t="s">
        <v>54</v>
      </c>
      <c r="F36" s="201">
        <v>285976</v>
      </c>
      <c r="G36" s="202">
        <v>67</v>
      </c>
      <c r="H36" s="201">
        <v>280000</v>
      </c>
      <c r="I36" s="201">
        <v>5976</v>
      </c>
      <c r="J36" s="201"/>
      <c r="K36" s="201"/>
      <c r="L36" s="184"/>
      <c r="M36" s="190">
        <v>1</v>
      </c>
      <c r="N36" s="184"/>
      <c r="O36" s="203"/>
      <c r="Q36" s="239">
        <f t="shared" si="0"/>
        <v>285976</v>
      </c>
      <c r="R36" s="239">
        <f t="shared" si="1"/>
        <v>285976</v>
      </c>
      <c r="S36" s="239">
        <f t="shared" si="2"/>
        <v>0</v>
      </c>
    </row>
    <row r="37" spans="1:19" x14ac:dyDescent="0.35">
      <c r="A37" s="183">
        <v>32</v>
      </c>
      <c r="B37" s="184" t="s">
        <v>73</v>
      </c>
      <c r="C37" s="185">
        <v>7</v>
      </c>
      <c r="D37" s="186" t="s">
        <v>70</v>
      </c>
      <c r="E37" s="186" t="s">
        <v>54</v>
      </c>
      <c r="F37" s="201">
        <v>281873</v>
      </c>
      <c r="G37" s="202">
        <v>45</v>
      </c>
      <c r="H37" s="201">
        <v>280000</v>
      </c>
      <c r="I37" s="201">
        <v>1873</v>
      </c>
      <c r="J37" s="201"/>
      <c r="K37" s="201"/>
      <c r="L37" s="184"/>
      <c r="M37" s="190">
        <v>1</v>
      </c>
      <c r="N37" s="184"/>
      <c r="O37" s="203"/>
      <c r="Q37" s="239">
        <f t="shared" si="0"/>
        <v>281873</v>
      </c>
      <c r="R37" s="239">
        <f t="shared" si="1"/>
        <v>281873</v>
      </c>
      <c r="S37" s="239">
        <f t="shared" si="2"/>
        <v>0</v>
      </c>
    </row>
    <row r="38" spans="1:19" x14ac:dyDescent="0.35">
      <c r="A38" s="183">
        <v>33</v>
      </c>
      <c r="B38" s="184" t="s">
        <v>74</v>
      </c>
      <c r="C38" s="185">
        <v>10</v>
      </c>
      <c r="D38" s="186" t="s">
        <v>70</v>
      </c>
      <c r="E38" s="186" t="s">
        <v>54</v>
      </c>
      <c r="F38" s="201">
        <v>280553</v>
      </c>
      <c r="G38" s="202">
        <v>47</v>
      </c>
      <c r="H38" s="201">
        <v>280000</v>
      </c>
      <c r="I38" s="201">
        <v>553</v>
      </c>
      <c r="J38" s="201"/>
      <c r="K38" s="201"/>
      <c r="L38" s="184"/>
      <c r="M38" s="190">
        <v>1</v>
      </c>
      <c r="N38" s="184"/>
      <c r="O38" s="203"/>
      <c r="Q38" s="239">
        <f t="shared" si="0"/>
        <v>280553</v>
      </c>
      <c r="R38" s="239">
        <f t="shared" si="1"/>
        <v>280553</v>
      </c>
      <c r="S38" s="239">
        <f t="shared" si="2"/>
        <v>0</v>
      </c>
    </row>
    <row r="39" spans="1:19" x14ac:dyDescent="0.35">
      <c r="A39" s="183">
        <v>34</v>
      </c>
      <c r="B39" s="184" t="s">
        <v>75</v>
      </c>
      <c r="C39" s="185">
        <v>11</v>
      </c>
      <c r="D39" s="186" t="s">
        <v>70</v>
      </c>
      <c r="E39" s="186" t="s">
        <v>54</v>
      </c>
      <c r="F39" s="201">
        <v>285596</v>
      </c>
      <c r="G39" s="202">
        <v>46</v>
      </c>
      <c r="H39" s="201">
        <v>260000</v>
      </c>
      <c r="I39" s="201">
        <v>25596</v>
      </c>
      <c r="J39" s="201"/>
      <c r="K39" s="201"/>
      <c r="L39" s="184"/>
      <c r="M39" s="184"/>
      <c r="N39" s="190">
        <v>1</v>
      </c>
      <c r="O39" s="203"/>
      <c r="Q39" s="239">
        <f t="shared" si="0"/>
        <v>285596</v>
      </c>
      <c r="R39" s="239">
        <f t="shared" si="1"/>
        <v>285596</v>
      </c>
      <c r="S39" s="239">
        <f t="shared" si="2"/>
        <v>0</v>
      </c>
    </row>
    <row r="40" spans="1:19" x14ac:dyDescent="0.35">
      <c r="A40" s="183">
        <v>35</v>
      </c>
      <c r="B40" s="184" t="s">
        <v>76</v>
      </c>
      <c r="C40" s="185">
        <v>12</v>
      </c>
      <c r="D40" s="186" t="s">
        <v>70</v>
      </c>
      <c r="E40" s="186" t="s">
        <v>54</v>
      </c>
      <c r="F40" s="201">
        <v>280000</v>
      </c>
      <c r="G40" s="202">
        <v>46</v>
      </c>
      <c r="H40" s="201">
        <v>205000</v>
      </c>
      <c r="I40" s="201">
        <v>75000</v>
      </c>
      <c r="J40" s="201"/>
      <c r="K40" s="201"/>
      <c r="L40" s="184"/>
      <c r="M40" s="184"/>
      <c r="N40" s="190">
        <v>1</v>
      </c>
      <c r="O40" s="203"/>
      <c r="Q40" s="239">
        <f t="shared" si="0"/>
        <v>280000</v>
      </c>
      <c r="R40" s="239">
        <f t="shared" si="1"/>
        <v>280000</v>
      </c>
      <c r="S40" s="239">
        <f t="shared" si="2"/>
        <v>0</v>
      </c>
    </row>
    <row r="41" spans="1:19" x14ac:dyDescent="0.35">
      <c r="A41" s="183">
        <v>36</v>
      </c>
      <c r="B41" s="184" t="s">
        <v>79</v>
      </c>
      <c r="C41" s="185">
        <v>4</v>
      </c>
      <c r="D41" s="186" t="s">
        <v>78</v>
      </c>
      <c r="E41" s="186" t="s">
        <v>77</v>
      </c>
      <c r="F41" s="188">
        <v>280536.23</v>
      </c>
      <c r="G41" s="189">
        <v>19</v>
      </c>
      <c r="H41" s="188">
        <v>280000</v>
      </c>
      <c r="I41" s="188">
        <v>536.23</v>
      </c>
      <c r="J41" s="188"/>
      <c r="K41" s="188"/>
      <c r="L41" s="190"/>
      <c r="M41" s="190">
        <v>1</v>
      </c>
      <c r="N41" s="190"/>
      <c r="O41" s="184"/>
      <c r="Q41" s="239">
        <f t="shared" si="0"/>
        <v>280536.23</v>
      </c>
      <c r="R41" s="239">
        <f t="shared" si="1"/>
        <v>280536.23</v>
      </c>
      <c r="S41" s="239">
        <f t="shared" si="2"/>
        <v>0</v>
      </c>
    </row>
    <row r="42" spans="1:19" x14ac:dyDescent="0.35">
      <c r="A42" s="183">
        <v>37</v>
      </c>
      <c r="B42" s="184" t="s">
        <v>80</v>
      </c>
      <c r="C42" s="185">
        <v>6</v>
      </c>
      <c r="D42" s="186" t="s">
        <v>78</v>
      </c>
      <c r="E42" s="186" t="s">
        <v>77</v>
      </c>
      <c r="F42" s="188">
        <v>281157.38</v>
      </c>
      <c r="G42" s="189">
        <v>53</v>
      </c>
      <c r="H42" s="188">
        <v>280000</v>
      </c>
      <c r="I42" s="188">
        <v>1157.3800000000001</v>
      </c>
      <c r="J42" s="188"/>
      <c r="K42" s="188"/>
      <c r="L42" s="190"/>
      <c r="M42" s="190"/>
      <c r="N42" s="190">
        <v>1</v>
      </c>
      <c r="O42" s="184"/>
      <c r="Q42" s="239">
        <f t="shared" si="0"/>
        <v>281157.38</v>
      </c>
      <c r="R42" s="239">
        <f t="shared" si="1"/>
        <v>281157.38</v>
      </c>
      <c r="S42" s="239">
        <f t="shared" si="2"/>
        <v>0</v>
      </c>
    </row>
    <row r="43" spans="1:19" x14ac:dyDescent="0.35">
      <c r="A43" s="183">
        <v>38</v>
      </c>
      <c r="B43" s="184" t="s">
        <v>81</v>
      </c>
      <c r="C43" s="185">
        <v>9</v>
      </c>
      <c r="D43" s="186" t="s">
        <v>78</v>
      </c>
      <c r="E43" s="186" t="s">
        <v>77</v>
      </c>
      <c r="F43" s="188">
        <v>280950.74</v>
      </c>
      <c r="G43" s="189">
        <v>36</v>
      </c>
      <c r="H43" s="188">
        <v>280000</v>
      </c>
      <c r="I43" s="188">
        <v>950.74</v>
      </c>
      <c r="J43" s="188"/>
      <c r="K43" s="188"/>
      <c r="L43" s="190"/>
      <c r="M43" s="190"/>
      <c r="N43" s="190">
        <v>1</v>
      </c>
      <c r="O43" s="184"/>
      <c r="Q43" s="239">
        <f t="shared" si="0"/>
        <v>280950.74</v>
      </c>
      <c r="R43" s="239">
        <f t="shared" si="1"/>
        <v>280950.74</v>
      </c>
      <c r="S43" s="239">
        <f t="shared" si="2"/>
        <v>0</v>
      </c>
    </row>
    <row r="44" spans="1:19" x14ac:dyDescent="0.35">
      <c r="A44" s="183">
        <v>39</v>
      </c>
      <c r="B44" s="184" t="s">
        <v>82</v>
      </c>
      <c r="C44" s="185">
        <v>10</v>
      </c>
      <c r="D44" s="186" t="s">
        <v>78</v>
      </c>
      <c r="E44" s="186" t="s">
        <v>77</v>
      </c>
      <c r="F44" s="188">
        <v>280637.92</v>
      </c>
      <c r="G44" s="189">
        <v>21</v>
      </c>
      <c r="H44" s="188">
        <v>280000</v>
      </c>
      <c r="I44" s="188">
        <v>637.91999999999996</v>
      </c>
      <c r="J44" s="188"/>
      <c r="K44" s="188"/>
      <c r="L44" s="190"/>
      <c r="M44" s="190">
        <v>1</v>
      </c>
      <c r="N44" s="190"/>
      <c r="O44" s="184"/>
      <c r="Q44" s="239">
        <f t="shared" si="0"/>
        <v>280637.92</v>
      </c>
      <c r="R44" s="239">
        <f t="shared" si="1"/>
        <v>280637.92</v>
      </c>
      <c r="S44" s="239">
        <f t="shared" si="2"/>
        <v>0</v>
      </c>
    </row>
    <row r="45" spans="1:19" x14ac:dyDescent="0.35">
      <c r="A45" s="183">
        <v>40</v>
      </c>
      <c r="B45" s="184" t="s">
        <v>83</v>
      </c>
      <c r="C45" s="185">
        <v>11</v>
      </c>
      <c r="D45" s="186" t="s">
        <v>78</v>
      </c>
      <c r="E45" s="186" t="s">
        <v>77</v>
      </c>
      <c r="F45" s="188">
        <v>280195.23</v>
      </c>
      <c r="G45" s="189">
        <v>36</v>
      </c>
      <c r="H45" s="188">
        <v>280000</v>
      </c>
      <c r="I45" s="188">
        <v>195.23</v>
      </c>
      <c r="J45" s="188"/>
      <c r="K45" s="188"/>
      <c r="L45" s="190"/>
      <c r="M45" s="190"/>
      <c r="N45" s="190">
        <v>1</v>
      </c>
      <c r="O45" s="184"/>
      <c r="Q45" s="239">
        <f t="shared" si="0"/>
        <v>280195.23</v>
      </c>
      <c r="R45" s="239">
        <f t="shared" si="1"/>
        <v>280195.23</v>
      </c>
      <c r="S45" s="239">
        <f t="shared" si="2"/>
        <v>0</v>
      </c>
    </row>
    <row r="46" spans="1:19" x14ac:dyDescent="0.35">
      <c r="A46" s="183">
        <v>41</v>
      </c>
      <c r="B46" s="184" t="s">
        <v>84</v>
      </c>
      <c r="C46" s="185">
        <v>12</v>
      </c>
      <c r="D46" s="186" t="s">
        <v>78</v>
      </c>
      <c r="E46" s="186" t="s">
        <v>77</v>
      </c>
      <c r="F46" s="188">
        <v>280527.43</v>
      </c>
      <c r="G46" s="189">
        <v>43</v>
      </c>
      <c r="H46" s="188">
        <v>280000</v>
      </c>
      <c r="I46" s="188">
        <v>527.42999999999995</v>
      </c>
      <c r="J46" s="188"/>
      <c r="K46" s="188"/>
      <c r="L46" s="190"/>
      <c r="M46" s="190"/>
      <c r="N46" s="190">
        <v>1</v>
      </c>
      <c r="O46" s="184"/>
      <c r="Q46" s="239">
        <f t="shared" si="0"/>
        <v>280527.43</v>
      </c>
      <c r="R46" s="239">
        <f t="shared" si="1"/>
        <v>280527.43</v>
      </c>
      <c r="S46" s="239">
        <f t="shared" si="2"/>
        <v>0</v>
      </c>
    </row>
    <row r="47" spans="1:19" x14ac:dyDescent="0.35">
      <c r="A47" s="183">
        <v>42</v>
      </c>
      <c r="B47" s="184" t="s">
        <v>85</v>
      </c>
      <c r="C47" s="185">
        <v>14</v>
      </c>
      <c r="D47" s="186" t="s">
        <v>78</v>
      </c>
      <c r="E47" s="186" t="s">
        <v>77</v>
      </c>
      <c r="F47" s="188">
        <v>281069.19</v>
      </c>
      <c r="G47" s="189">
        <v>34</v>
      </c>
      <c r="H47" s="188">
        <v>280000</v>
      </c>
      <c r="I47" s="188">
        <v>1069.19</v>
      </c>
      <c r="J47" s="188"/>
      <c r="K47" s="188"/>
      <c r="L47" s="190"/>
      <c r="M47" s="190"/>
      <c r="N47" s="190">
        <v>1</v>
      </c>
      <c r="O47" s="184"/>
      <c r="Q47" s="239">
        <f t="shared" si="0"/>
        <v>281069.19</v>
      </c>
      <c r="R47" s="239">
        <f t="shared" si="1"/>
        <v>281069.19</v>
      </c>
      <c r="S47" s="239">
        <f t="shared" si="2"/>
        <v>0</v>
      </c>
    </row>
    <row r="48" spans="1:19" x14ac:dyDescent="0.35">
      <c r="A48" s="183">
        <v>43</v>
      </c>
      <c r="B48" s="184" t="s">
        <v>86</v>
      </c>
      <c r="C48" s="185">
        <v>15</v>
      </c>
      <c r="D48" s="186" t="s">
        <v>78</v>
      </c>
      <c r="E48" s="186" t="s">
        <v>77</v>
      </c>
      <c r="F48" s="188">
        <v>280215.5</v>
      </c>
      <c r="G48" s="189">
        <v>25</v>
      </c>
      <c r="H48" s="188">
        <v>267000</v>
      </c>
      <c r="I48" s="188">
        <v>13215.5</v>
      </c>
      <c r="J48" s="188"/>
      <c r="K48" s="188"/>
      <c r="L48" s="190"/>
      <c r="M48" s="190"/>
      <c r="N48" s="190">
        <v>1</v>
      </c>
      <c r="O48" s="184"/>
      <c r="Q48" s="239">
        <f t="shared" si="0"/>
        <v>280215.5</v>
      </c>
      <c r="R48" s="239">
        <f t="shared" si="1"/>
        <v>280215.5</v>
      </c>
      <c r="S48" s="239">
        <f t="shared" si="2"/>
        <v>0</v>
      </c>
    </row>
    <row r="49" spans="1:19" x14ac:dyDescent="0.35">
      <c r="A49" s="183">
        <v>44</v>
      </c>
      <c r="B49" s="184" t="s">
        <v>87</v>
      </c>
      <c r="C49" s="185">
        <v>1</v>
      </c>
      <c r="D49" s="186" t="s">
        <v>95</v>
      </c>
      <c r="E49" s="186" t="s">
        <v>77</v>
      </c>
      <c r="F49" s="188">
        <v>280641.46999999997</v>
      </c>
      <c r="G49" s="189">
        <v>28</v>
      </c>
      <c r="H49" s="188">
        <v>280000</v>
      </c>
      <c r="I49" s="188">
        <v>641.47</v>
      </c>
      <c r="J49" s="188"/>
      <c r="K49" s="188"/>
      <c r="L49" s="190"/>
      <c r="M49" s="190"/>
      <c r="N49" s="190">
        <v>1</v>
      </c>
      <c r="O49" s="184"/>
      <c r="Q49" s="239">
        <f t="shared" si="0"/>
        <v>280641.46999999997</v>
      </c>
      <c r="R49" s="239">
        <f t="shared" si="1"/>
        <v>280641.46999999997</v>
      </c>
      <c r="S49" s="239">
        <f t="shared" si="2"/>
        <v>0</v>
      </c>
    </row>
    <row r="50" spans="1:19" x14ac:dyDescent="0.35">
      <c r="A50" s="183">
        <v>45</v>
      </c>
      <c r="B50" s="184" t="s">
        <v>88</v>
      </c>
      <c r="C50" s="185">
        <v>3</v>
      </c>
      <c r="D50" s="186" t="s">
        <v>95</v>
      </c>
      <c r="E50" s="186" t="s">
        <v>77</v>
      </c>
      <c r="F50" s="188">
        <v>280584.52</v>
      </c>
      <c r="G50" s="189">
        <v>26</v>
      </c>
      <c r="H50" s="188">
        <v>280000</v>
      </c>
      <c r="I50" s="188">
        <v>584.52</v>
      </c>
      <c r="J50" s="188"/>
      <c r="K50" s="188"/>
      <c r="L50" s="190"/>
      <c r="M50" s="190"/>
      <c r="N50" s="190">
        <v>1</v>
      </c>
      <c r="O50" s="184"/>
      <c r="Q50" s="239">
        <f t="shared" si="0"/>
        <v>280584.52</v>
      </c>
      <c r="R50" s="239">
        <f t="shared" si="1"/>
        <v>280584.52</v>
      </c>
      <c r="S50" s="239">
        <f t="shared" si="2"/>
        <v>0</v>
      </c>
    </row>
    <row r="51" spans="1:19" x14ac:dyDescent="0.35">
      <c r="A51" s="183">
        <v>46</v>
      </c>
      <c r="B51" s="184" t="s">
        <v>89</v>
      </c>
      <c r="C51" s="185">
        <v>5</v>
      </c>
      <c r="D51" s="186" t="s">
        <v>95</v>
      </c>
      <c r="E51" s="186" t="s">
        <v>77</v>
      </c>
      <c r="F51" s="188">
        <v>281044.06</v>
      </c>
      <c r="G51" s="189">
        <v>24</v>
      </c>
      <c r="H51" s="188">
        <v>280000</v>
      </c>
      <c r="I51" s="188">
        <v>1044.06</v>
      </c>
      <c r="J51" s="188"/>
      <c r="K51" s="188"/>
      <c r="L51" s="190"/>
      <c r="M51" s="190"/>
      <c r="N51" s="190">
        <v>1</v>
      </c>
      <c r="O51" s="184"/>
      <c r="Q51" s="239">
        <f t="shared" si="0"/>
        <v>281044.06</v>
      </c>
      <c r="R51" s="239">
        <f t="shared" si="1"/>
        <v>281044.06</v>
      </c>
      <c r="S51" s="239">
        <f t="shared" si="2"/>
        <v>0</v>
      </c>
    </row>
    <row r="52" spans="1:19" x14ac:dyDescent="0.35">
      <c r="A52" s="183">
        <v>47</v>
      </c>
      <c r="B52" s="184" t="s">
        <v>90</v>
      </c>
      <c r="C52" s="185">
        <v>7</v>
      </c>
      <c r="D52" s="186" t="s">
        <v>95</v>
      </c>
      <c r="E52" s="186" t="s">
        <v>77</v>
      </c>
      <c r="F52" s="188">
        <v>281424.81</v>
      </c>
      <c r="G52" s="189">
        <v>16</v>
      </c>
      <c r="H52" s="188">
        <v>280000</v>
      </c>
      <c r="I52" s="188">
        <v>1424.81</v>
      </c>
      <c r="J52" s="188"/>
      <c r="K52" s="188"/>
      <c r="L52" s="190"/>
      <c r="M52" s="190"/>
      <c r="N52" s="190">
        <v>1</v>
      </c>
      <c r="O52" s="184"/>
      <c r="Q52" s="239">
        <f t="shared" si="0"/>
        <v>281424.81</v>
      </c>
      <c r="R52" s="239">
        <f t="shared" si="1"/>
        <v>281424.81</v>
      </c>
      <c r="S52" s="239">
        <f t="shared" si="2"/>
        <v>0</v>
      </c>
    </row>
    <row r="53" spans="1:19" x14ac:dyDescent="0.35">
      <c r="A53" s="183">
        <v>48</v>
      </c>
      <c r="B53" s="184" t="s">
        <v>91</v>
      </c>
      <c r="C53" s="185">
        <v>8</v>
      </c>
      <c r="D53" s="186" t="s">
        <v>96</v>
      </c>
      <c r="E53" s="186" t="s">
        <v>77</v>
      </c>
      <c r="F53" s="188">
        <v>280336.32</v>
      </c>
      <c r="G53" s="189">
        <v>32</v>
      </c>
      <c r="H53" s="188">
        <v>280000</v>
      </c>
      <c r="I53" s="188">
        <v>336.32</v>
      </c>
      <c r="J53" s="188"/>
      <c r="K53" s="188"/>
      <c r="L53" s="190"/>
      <c r="M53" s="190"/>
      <c r="N53" s="190">
        <v>1</v>
      </c>
      <c r="O53" s="184"/>
      <c r="Q53" s="239">
        <f t="shared" si="0"/>
        <v>280336.32</v>
      </c>
      <c r="R53" s="239">
        <f t="shared" si="1"/>
        <v>280336.32</v>
      </c>
      <c r="S53" s="239">
        <f t="shared" si="2"/>
        <v>0</v>
      </c>
    </row>
    <row r="54" spans="1:19" x14ac:dyDescent="0.35">
      <c r="A54" s="183">
        <v>49</v>
      </c>
      <c r="B54" s="184" t="s">
        <v>92</v>
      </c>
      <c r="C54" s="185">
        <v>13</v>
      </c>
      <c r="D54" s="186" t="s">
        <v>96</v>
      </c>
      <c r="E54" s="186" t="s">
        <v>77</v>
      </c>
      <c r="F54" s="188">
        <v>280746.34999999998</v>
      </c>
      <c r="G54" s="189">
        <v>22</v>
      </c>
      <c r="H54" s="188">
        <v>280000</v>
      </c>
      <c r="I54" s="188">
        <v>746.35</v>
      </c>
      <c r="J54" s="188"/>
      <c r="K54" s="188"/>
      <c r="L54" s="190"/>
      <c r="M54" s="190"/>
      <c r="N54" s="190">
        <v>1</v>
      </c>
      <c r="O54" s="184"/>
      <c r="Q54" s="239">
        <f t="shared" si="0"/>
        <v>280746.34999999998</v>
      </c>
      <c r="R54" s="239">
        <f t="shared" si="1"/>
        <v>280746.34999999998</v>
      </c>
      <c r="S54" s="239">
        <f t="shared" si="2"/>
        <v>0</v>
      </c>
    </row>
    <row r="55" spans="1:19" x14ac:dyDescent="0.35">
      <c r="A55" s="183">
        <v>50</v>
      </c>
      <c r="B55" s="184" t="s">
        <v>93</v>
      </c>
      <c r="C55" s="185">
        <v>8</v>
      </c>
      <c r="D55" s="186" t="s">
        <v>96</v>
      </c>
      <c r="E55" s="186" t="s">
        <v>77</v>
      </c>
      <c r="F55" s="188">
        <v>283848.77</v>
      </c>
      <c r="G55" s="189">
        <v>41</v>
      </c>
      <c r="H55" s="188">
        <v>273000</v>
      </c>
      <c r="I55" s="188">
        <v>10848.77</v>
      </c>
      <c r="J55" s="188"/>
      <c r="K55" s="188"/>
      <c r="L55" s="190"/>
      <c r="M55" s="190"/>
      <c r="N55" s="190">
        <v>1</v>
      </c>
      <c r="O55" s="184"/>
      <c r="Q55" s="239">
        <f t="shared" si="0"/>
        <v>283848.77</v>
      </c>
      <c r="R55" s="239">
        <f t="shared" si="1"/>
        <v>283848.77</v>
      </c>
      <c r="S55" s="239">
        <f t="shared" si="2"/>
        <v>0</v>
      </c>
    </row>
    <row r="56" spans="1:19" x14ac:dyDescent="0.35">
      <c r="A56" s="183">
        <v>51</v>
      </c>
      <c r="B56" s="184" t="s">
        <v>94</v>
      </c>
      <c r="C56" s="185">
        <v>9</v>
      </c>
      <c r="D56" s="186" t="s">
        <v>96</v>
      </c>
      <c r="E56" s="186" t="s">
        <v>77</v>
      </c>
      <c r="F56" s="188">
        <v>281310.48</v>
      </c>
      <c r="G56" s="189">
        <v>22</v>
      </c>
      <c r="H56" s="188">
        <v>280000</v>
      </c>
      <c r="I56" s="188">
        <v>1310.48</v>
      </c>
      <c r="J56" s="188"/>
      <c r="K56" s="188"/>
      <c r="L56" s="190"/>
      <c r="M56" s="190"/>
      <c r="N56" s="190">
        <v>1</v>
      </c>
      <c r="O56" s="184"/>
      <c r="Q56" s="239">
        <f t="shared" si="0"/>
        <v>281310.48</v>
      </c>
      <c r="R56" s="239">
        <f t="shared" si="1"/>
        <v>281310.48</v>
      </c>
      <c r="S56" s="239">
        <f t="shared" si="2"/>
        <v>0</v>
      </c>
    </row>
    <row r="57" spans="1:19" x14ac:dyDescent="0.35">
      <c r="A57" s="183">
        <v>52</v>
      </c>
      <c r="B57" s="184" t="s">
        <v>98</v>
      </c>
      <c r="C57" s="185">
        <v>3</v>
      </c>
      <c r="D57" s="186" t="s">
        <v>100</v>
      </c>
      <c r="E57" s="186" t="s">
        <v>77</v>
      </c>
      <c r="F57" s="188">
        <v>282534.40000000002</v>
      </c>
      <c r="G57" s="189">
        <v>20</v>
      </c>
      <c r="H57" s="188">
        <v>280000</v>
      </c>
      <c r="I57" s="188">
        <v>2534.4</v>
      </c>
      <c r="J57" s="188"/>
      <c r="K57" s="188"/>
      <c r="L57" s="184"/>
      <c r="M57" s="190">
        <v>1</v>
      </c>
      <c r="N57" s="190"/>
      <c r="O57" s="184"/>
      <c r="Q57" s="239">
        <f t="shared" si="0"/>
        <v>282534.40000000002</v>
      </c>
      <c r="R57" s="239">
        <f t="shared" si="1"/>
        <v>282534.40000000002</v>
      </c>
      <c r="S57" s="239">
        <f t="shared" si="2"/>
        <v>0</v>
      </c>
    </row>
    <row r="58" spans="1:19" x14ac:dyDescent="0.35">
      <c r="A58" s="183">
        <v>53</v>
      </c>
      <c r="B58" s="184" t="s">
        <v>99</v>
      </c>
      <c r="C58" s="185">
        <v>4</v>
      </c>
      <c r="D58" s="186" t="s">
        <v>100</v>
      </c>
      <c r="E58" s="186" t="s">
        <v>77</v>
      </c>
      <c r="F58" s="188">
        <v>280353.73</v>
      </c>
      <c r="G58" s="189">
        <v>12</v>
      </c>
      <c r="H58" s="188">
        <v>280000</v>
      </c>
      <c r="I58" s="188">
        <v>353.73</v>
      </c>
      <c r="J58" s="188"/>
      <c r="K58" s="188"/>
      <c r="L58" s="184"/>
      <c r="M58" s="190"/>
      <c r="N58" s="190">
        <v>1</v>
      </c>
      <c r="O58" s="184"/>
      <c r="Q58" s="239">
        <f t="shared" si="0"/>
        <v>280353.73</v>
      </c>
      <c r="R58" s="239">
        <f t="shared" si="1"/>
        <v>280353.73</v>
      </c>
      <c r="S58" s="239">
        <f t="shared" si="2"/>
        <v>0</v>
      </c>
    </row>
    <row r="59" spans="1:19" x14ac:dyDescent="0.35">
      <c r="A59" s="183">
        <v>54</v>
      </c>
      <c r="B59" s="184" t="s">
        <v>101</v>
      </c>
      <c r="C59" s="185">
        <v>5</v>
      </c>
      <c r="D59" s="186" t="s">
        <v>100</v>
      </c>
      <c r="E59" s="186" t="s">
        <v>77</v>
      </c>
      <c r="F59" s="188">
        <v>281418.09999999998</v>
      </c>
      <c r="G59" s="189">
        <v>59</v>
      </c>
      <c r="H59" s="188">
        <v>280000</v>
      </c>
      <c r="I59" s="188">
        <v>1418.1</v>
      </c>
      <c r="J59" s="188"/>
      <c r="K59" s="188"/>
      <c r="L59" s="184"/>
      <c r="M59" s="184"/>
      <c r="N59" s="190">
        <v>1</v>
      </c>
      <c r="O59" s="184"/>
      <c r="Q59" s="239">
        <f t="shared" si="0"/>
        <v>281418.09999999998</v>
      </c>
      <c r="R59" s="239">
        <f t="shared" si="1"/>
        <v>281418.09999999998</v>
      </c>
      <c r="S59" s="239">
        <f t="shared" si="2"/>
        <v>0</v>
      </c>
    </row>
    <row r="60" spans="1:19" x14ac:dyDescent="0.35">
      <c r="A60" s="183">
        <v>55</v>
      </c>
      <c r="B60" s="184" t="s">
        <v>102</v>
      </c>
      <c r="C60" s="185">
        <v>8</v>
      </c>
      <c r="D60" s="186" t="s">
        <v>100</v>
      </c>
      <c r="E60" s="186" t="s">
        <v>77</v>
      </c>
      <c r="F60" s="188">
        <v>280389.25</v>
      </c>
      <c r="G60" s="189">
        <v>41</v>
      </c>
      <c r="H60" s="188">
        <v>280000</v>
      </c>
      <c r="I60" s="188">
        <v>389.25</v>
      </c>
      <c r="J60" s="188"/>
      <c r="K60" s="188"/>
      <c r="L60" s="184"/>
      <c r="M60" s="184"/>
      <c r="N60" s="190">
        <v>1</v>
      </c>
      <c r="O60" s="184"/>
      <c r="Q60" s="239">
        <f t="shared" si="0"/>
        <v>280389.25</v>
      </c>
      <c r="R60" s="239">
        <f t="shared" si="1"/>
        <v>280389.25</v>
      </c>
      <c r="S60" s="239">
        <f t="shared" si="2"/>
        <v>0</v>
      </c>
    </row>
    <row r="61" spans="1:19" x14ac:dyDescent="0.35">
      <c r="A61" s="183">
        <v>56</v>
      </c>
      <c r="B61" s="184" t="s">
        <v>103</v>
      </c>
      <c r="C61" s="185">
        <v>9</v>
      </c>
      <c r="D61" s="186" t="s">
        <v>100</v>
      </c>
      <c r="E61" s="186" t="s">
        <v>77</v>
      </c>
      <c r="F61" s="188">
        <v>280914.61</v>
      </c>
      <c r="G61" s="189">
        <v>28</v>
      </c>
      <c r="H61" s="188">
        <v>280000</v>
      </c>
      <c r="I61" s="188">
        <v>914.61</v>
      </c>
      <c r="J61" s="188"/>
      <c r="K61" s="188"/>
      <c r="L61" s="184"/>
      <c r="M61" s="184"/>
      <c r="N61" s="190">
        <v>1</v>
      </c>
      <c r="O61" s="184"/>
      <c r="Q61" s="239">
        <f t="shared" si="0"/>
        <v>280914.61</v>
      </c>
      <c r="R61" s="239">
        <f t="shared" si="1"/>
        <v>280914.61</v>
      </c>
      <c r="S61" s="239">
        <f t="shared" si="2"/>
        <v>0</v>
      </c>
    </row>
    <row r="62" spans="1:19" x14ac:dyDescent="0.35">
      <c r="A62" s="183">
        <v>57</v>
      </c>
      <c r="B62" s="184" t="s">
        <v>104</v>
      </c>
      <c r="C62" s="185">
        <v>10</v>
      </c>
      <c r="D62" s="186" t="s">
        <v>100</v>
      </c>
      <c r="E62" s="186" t="s">
        <v>77</v>
      </c>
      <c r="F62" s="188">
        <v>280868.18</v>
      </c>
      <c r="G62" s="189">
        <v>22</v>
      </c>
      <c r="H62" s="188">
        <v>280000</v>
      </c>
      <c r="I62" s="188">
        <v>868.18</v>
      </c>
      <c r="J62" s="188"/>
      <c r="K62" s="188"/>
      <c r="L62" s="184"/>
      <c r="M62" s="184"/>
      <c r="N62" s="190">
        <v>1</v>
      </c>
      <c r="O62" s="184"/>
      <c r="Q62" s="239">
        <f t="shared" si="0"/>
        <v>280868.18</v>
      </c>
      <c r="R62" s="239">
        <f t="shared" si="1"/>
        <v>280868.18</v>
      </c>
      <c r="S62" s="239">
        <f t="shared" si="2"/>
        <v>0</v>
      </c>
    </row>
    <row r="63" spans="1:19" x14ac:dyDescent="0.35">
      <c r="A63" s="183">
        <v>58</v>
      </c>
      <c r="B63" s="184" t="s">
        <v>105</v>
      </c>
      <c r="C63" s="185">
        <v>12</v>
      </c>
      <c r="D63" s="186" t="s">
        <v>100</v>
      </c>
      <c r="E63" s="186" t="s">
        <v>77</v>
      </c>
      <c r="F63" s="188">
        <v>280242.96000000002</v>
      </c>
      <c r="G63" s="189">
        <v>11</v>
      </c>
      <c r="H63" s="188">
        <v>280000</v>
      </c>
      <c r="I63" s="188">
        <v>242.96</v>
      </c>
      <c r="J63" s="188"/>
      <c r="K63" s="188"/>
      <c r="L63" s="184"/>
      <c r="M63" s="184"/>
      <c r="N63" s="190">
        <v>1</v>
      </c>
      <c r="O63" s="184"/>
      <c r="Q63" s="239">
        <f t="shared" si="0"/>
        <v>280242.96000000002</v>
      </c>
      <c r="R63" s="239">
        <f t="shared" si="1"/>
        <v>280242.96000000002</v>
      </c>
      <c r="S63" s="239">
        <f t="shared" si="2"/>
        <v>0</v>
      </c>
    </row>
    <row r="64" spans="1:19" x14ac:dyDescent="0.35">
      <c r="A64" s="183">
        <v>59</v>
      </c>
      <c r="B64" s="184" t="s">
        <v>106</v>
      </c>
      <c r="C64" s="185">
        <v>13</v>
      </c>
      <c r="D64" s="186" t="s">
        <v>100</v>
      </c>
      <c r="E64" s="186" t="s">
        <v>77</v>
      </c>
      <c r="F64" s="188">
        <v>281527.87</v>
      </c>
      <c r="G64" s="189">
        <v>46</v>
      </c>
      <c r="H64" s="188">
        <v>280000</v>
      </c>
      <c r="I64" s="188">
        <v>1527.87</v>
      </c>
      <c r="J64" s="188"/>
      <c r="K64" s="188"/>
      <c r="L64" s="184"/>
      <c r="M64" s="184"/>
      <c r="N64" s="190">
        <v>1</v>
      </c>
      <c r="O64" s="184"/>
      <c r="Q64" s="239">
        <f t="shared" si="0"/>
        <v>281527.87</v>
      </c>
      <c r="R64" s="239">
        <f t="shared" si="1"/>
        <v>281527.87</v>
      </c>
      <c r="S64" s="239">
        <f t="shared" si="2"/>
        <v>0</v>
      </c>
    </row>
    <row r="65" spans="1:19" x14ac:dyDescent="0.35">
      <c r="A65" s="183">
        <v>60</v>
      </c>
      <c r="B65" s="184" t="s">
        <v>107</v>
      </c>
      <c r="C65" s="185">
        <v>4</v>
      </c>
      <c r="D65" s="186" t="s">
        <v>114</v>
      </c>
      <c r="E65" s="186" t="s">
        <v>77</v>
      </c>
      <c r="F65" s="188">
        <v>280242.96000000002</v>
      </c>
      <c r="G65" s="189">
        <v>43</v>
      </c>
      <c r="H65" s="188">
        <v>280000</v>
      </c>
      <c r="I65" s="188">
        <v>242.96</v>
      </c>
      <c r="J65" s="188"/>
      <c r="K65" s="188"/>
      <c r="L65" s="184"/>
      <c r="M65" s="184"/>
      <c r="N65" s="190">
        <v>1</v>
      </c>
      <c r="O65" s="184"/>
      <c r="Q65" s="239">
        <f t="shared" si="0"/>
        <v>280242.96000000002</v>
      </c>
      <c r="R65" s="239">
        <f t="shared" si="1"/>
        <v>280242.96000000002</v>
      </c>
      <c r="S65" s="239">
        <f t="shared" si="2"/>
        <v>0</v>
      </c>
    </row>
    <row r="66" spans="1:19" x14ac:dyDescent="0.35">
      <c r="A66" s="183">
        <v>61</v>
      </c>
      <c r="B66" s="184" t="s">
        <v>108</v>
      </c>
      <c r="C66" s="185">
        <v>7</v>
      </c>
      <c r="D66" s="186" t="s">
        <v>114</v>
      </c>
      <c r="E66" s="186" t="s">
        <v>77</v>
      </c>
      <c r="F66" s="188">
        <v>282913.59999999998</v>
      </c>
      <c r="G66" s="189">
        <v>33</v>
      </c>
      <c r="H66" s="188">
        <v>280000</v>
      </c>
      <c r="I66" s="188">
        <v>2913.6</v>
      </c>
      <c r="J66" s="188"/>
      <c r="K66" s="188"/>
      <c r="L66" s="184"/>
      <c r="M66" s="184"/>
      <c r="N66" s="190">
        <v>1</v>
      </c>
      <c r="O66" s="184"/>
      <c r="Q66" s="239">
        <f t="shared" si="0"/>
        <v>282913.59999999998</v>
      </c>
      <c r="R66" s="239">
        <f t="shared" si="1"/>
        <v>282913.59999999998</v>
      </c>
      <c r="S66" s="239">
        <f t="shared" si="2"/>
        <v>0</v>
      </c>
    </row>
    <row r="67" spans="1:19" x14ac:dyDescent="0.35">
      <c r="A67" s="183">
        <v>62</v>
      </c>
      <c r="B67" s="184" t="s">
        <v>109</v>
      </c>
      <c r="C67" s="185">
        <v>9</v>
      </c>
      <c r="D67" s="186" t="s">
        <v>114</v>
      </c>
      <c r="E67" s="186" t="s">
        <v>77</v>
      </c>
      <c r="F67" s="188">
        <v>286378.65999999997</v>
      </c>
      <c r="G67" s="189">
        <v>32</v>
      </c>
      <c r="H67" s="188">
        <v>286000</v>
      </c>
      <c r="I67" s="188">
        <v>378.66</v>
      </c>
      <c r="J67" s="188"/>
      <c r="K67" s="188"/>
      <c r="L67" s="184"/>
      <c r="M67" s="184"/>
      <c r="N67" s="190">
        <v>1</v>
      </c>
      <c r="O67" s="184"/>
      <c r="Q67" s="239">
        <f t="shared" si="0"/>
        <v>286378.65999999997</v>
      </c>
      <c r="R67" s="239">
        <f t="shared" si="1"/>
        <v>286378.65999999997</v>
      </c>
      <c r="S67" s="239">
        <f t="shared" si="2"/>
        <v>0</v>
      </c>
    </row>
    <row r="68" spans="1:19" x14ac:dyDescent="0.35">
      <c r="A68" s="183">
        <v>63</v>
      </c>
      <c r="B68" s="184" t="s">
        <v>110</v>
      </c>
      <c r="C68" s="185">
        <v>10</v>
      </c>
      <c r="D68" s="186" t="s">
        <v>114</v>
      </c>
      <c r="E68" s="186" t="s">
        <v>77</v>
      </c>
      <c r="F68" s="188">
        <v>301958.5</v>
      </c>
      <c r="G68" s="189">
        <v>22</v>
      </c>
      <c r="H68" s="188">
        <v>295000</v>
      </c>
      <c r="I68" s="188">
        <v>6958.5</v>
      </c>
      <c r="J68" s="188"/>
      <c r="K68" s="188"/>
      <c r="L68" s="184"/>
      <c r="M68" s="184"/>
      <c r="N68" s="190">
        <v>1</v>
      </c>
      <c r="O68" s="184"/>
      <c r="Q68" s="239">
        <f t="shared" si="0"/>
        <v>301958.5</v>
      </c>
      <c r="R68" s="239">
        <f t="shared" si="1"/>
        <v>301958.5</v>
      </c>
      <c r="S68" s="239">
        <f t="shared" si="2"/>
        <v>0</v>
      </c>
    </row>
    <row r="69" spans="1:19" x14ac:dyDescent="0.35">
      <c r="A69" s="183">
        <v>64</v>
      </c>
      <c r="B69" s="184" t="s">
        <v>89</v>
      </c>
      <c r="C69" s="185">
        <v>11</v>
      </c>
      <c r="D69" s="186" t="s">
        <v>114</v>
      </c>
      <c r="E69" s="186" t="s">
        <v>77</v>
      </c>
      <c r="F69" s="188">
        <v>320621.59999999998</v>
      </c>
      <c r="G69" s="189">
        <v>36</v>
      </c>
      <c r="H69" s="188">
        <v>320000</v>
      </c>
      <c r="I69" s="188">
        <v>621.6</v>
      </c>
      <c r="J69" s="188"/>
      <c r="K69" s="188"/>
      <c r="L69" s="184"/>
      <c r="M69" s="184"/>
      <c r="N69" s="190">
        <v>1</v>
      </c>
      <c r="O69" s="184"/>
      <c r="Q69" s="239">
        <f t="shared" si="0"/>
        <v>320621.59999999998</v>
      </c>
      <c r="R69" s="239">
        <f t="shared" si="1"/>
        <v>320621.59999999998</v>
      </c>
      <c r="S69" s="239">
        <f t="shared" si="2"/>
        <v>0</v>
      </c>
    </row>
    <row r="70" spans="1:19" x14ac:dyDescent="0.35">
      <c r="A70" s="183">
        <v>65</v>
      </c>
      <c r="B70" s="184" t="s">
        <v>111</v>
      </c>
      <c r="C70" s="185">
        <v>13</v>
      </c>
      <c r="D70" s="186" t="s">
        <v>114</v>
      </c>
      <c r="E70" s="186" t="s">
        <v>77</v>
      </c>
      <c r="F70" s="188">
        <v>280371.84000000003</v>
      </c>
      <c r="G70" s="189">
        <v>32</v>
      </c>
      <c r="H70" s="188">
        <v>280000</v>
      </c>
      <c r="I70" s="188">
        <v>371.84</v>
      </c>
      <c r="J70" s="188"/>
      <c r="K70" s="188"/>
      <c r="L70" s="184"/>
      <c r="M70" s="184"/>
      <c r="N70" s="190">
        <v>1</v>
      </c>
      <c r="O70" s="184"/>
      <c r="Q70" s="239">
        <f t="shared" si="0"/>
        <v>280371.84000000003</v>
      </c>
      <c r="R70" s="239">
        <f t="shared" si="1"/>
        <v>280371.84000000003</v>
      </c>
      <c r="S70" s="239">
        <f t="shared" si="2"/>
        <v>0</v>
      </c>
    </row>
    <row r="71" spans="1:19" x14ac:dyDescent="0.35">
      <c r="A71" s="183">
        <v>66</v>
      </c>
      <c r="B71" s="184" t="s">
        <v>112</v>
      </c>
      <c r="C71" s="185">
        <v>14</v>
      </c>
      <c r="D71" s="186" t="s">
        <v>114</v>
      </c>
      <c r="E71" s="186" t="s">
        <v>77</v>
      </c>
      <c r="F71" s="188">
        <v>281149.58</v>
      </c>
      <c r="G71" s="189">
        <v>17</v>
      </c>
      <c r="H71" s="188">
        <v>280000</v>
      </c>
      <c r="I71" s="188">
        <v>1149.58</v>
      </c>
      <c r="J71" s="188"/>
      <c r="K71" s="188"/>
      <c r="L71" s="184"/>
      <c r="M71" s="184"/>
      <c r="N71" s="190">
        <v>1</v>
      </c>
      <c r="O71" s="184"/>
      <c r="Q71" s="239">
        <f t="shared" ref="Q71:Q134" si="3">F71</f>
        <v>281149.58</v>
      </c>
      <c r="R71" s="239">
        <f t="shared" ref="R71:R134" si="4">H71+I71+J71+K71</f>
        <v>281149.58</v>
      </c>
      <c r="S71" s="239">
        <f t="shared" ref="S71:S134" si="5">Q71-R71</f>
        <v>0</v>
      </c>
    </row>
    <row r="72" spans="1:19" x14ac:dyDescent="0.35">
      <c r="A72" s="183">
        <v>67</v>
      </c>
      <c r="B72" s="184" t="s">
        <v>113</v>
      </c>
      <c r="C72" s="185">
        <v>15</v>
      </c>
      <c r="D72" s="186" t="s">
        <v>114</v>
      </c>
      <c r="E72" s="186" t="s">
        <v>77</v>
      </c>
      <c r="F72" s="188">
        <v>282141.07</v>
      </c>
      <c r="G72" s="189">
        <v>29</v>
      </c>
      <c r="H72" s="188">
        <v>282000</v>
      </c>
      <c r="I72" s="188">
        <v>141.07</v>
      </c>
      <c r="J72" s="188"/>
      <c r="K72" s="188"/>
      <c r="L72" s="184"/>
      <c r="M72" s="184"/>
      <c r="N72" s="190">
        <v>1</v>
      </c>
      <c r="O72" s="184"/>
      <c r="Q72" s="239">
        <f t="shared" si="3"/>
        <v>282141.07</v>
      </c>
      <c r="R72" s="239">
        <f t="shared" si="4"/>
        <v>282141.07</v>
      </c>
      <c r="S72" s="239">
        <f t="shared" si="5"/>
        <v>0</v>
      </c>
    </row>
    <row r="73" spans="1:19" x14ac:dyDescent="0.35">
      <c r="A73" s="183">
        <v>68</v>
      </c>
      <c r="B73" s="184" t="s">
        <v>118</v>
      </c>
      <c r="C73" s="185">
        <v>14</v>
      </c>
      <c r="D73" s="186" t="s">
        <v>117</v>
      </c>
      <c r="E73" s="186" t="s">
        <v>116</v>
      </c>
      <c r="F73" s="188">
        <v>282600.65000000002</v>
      </c>
      <c r="G73" s="189">
        <v>15</v>
      </c>
      <c r="H73" s="188">
        <v>280000</v>
      </c>
      <c r="I73" s="188">
        <v>2600.65</v>
      </c>
      <c r="J73" s="188"/>
      <c r="K73" s="188"/>
      <c r="L73" s="184"/>
      <c r="M73" s="184"/>
      <c r="N73" s="190">
        <v>1</v>
      </c>
      <c r="O73" s="184"/>
      <c r="Q73" s="239">
        <f t="shared" si="3"/>
        <v>282600.65000000002</v>
      </c>
      <c r="R73" s="239">
        <f t="shared" si="4"/>
        <v>282600.65000000002</v>
      </c>
      <c r="S73" s="239">
        <f t="shared" si="5"/>
        <v>0</v>
      </c>
    </row>
    <row r="74" spans="1:19" x14ac:dyDescent="0.35">
      <c r="A74" s="183">
        <v>69</v>
      </c>
      <c r="B74" s="184" t="s">
        <v>80</v>
      </c>
      <c r="C74" s="185">
        <v>6</v>
      </c>
      <c r="D74" s="186" t="s">
        <v>117</v>
      </c>
      <c r="E74" s="186" t="s">
        <v>116</v>
      </c>
      <c r="F74" s="188">
        <v>301214.05</v>
      </c>
      <c r="G74" s="189">
        <v>38</v>
      </c>
      <c r="H74" s="188">
        <v>300000</v>
      </c>
      <c r="I74" s="188">
        <v>1214.05</v>
      </c>
      <c r="J74" s="188"/>
      <c r="K74" s="188"/>
      <c r="L74" s="184"/>
      <c r="M74" s="184"/>
      <c r="N74" s="190">
        <v>1</v>
      </c>
      <c r="O74" s="184"/>
      <c r="Q74" s="239">
        <f t="shared" si="3"/>
        <v>301214.05</v>
      </c>
      <c r="R74" s="239">
        <f t="shared" si="4"/>
        <v>301214.05</v>
      </c>
      <c r="S74" s="239">
        <f t="shared" si="5"/>
        <v>0</v>
      </c>
    </row>
    <row r="75" spans="1:19" x14ac:dyDescent="0.35">
      <c r="A75" s="183">
        <v>70</v>
      </c>
      <c r="B75" s="184" t="s">
        <v>119</v>
      </c>
      <c r="C75" s="185">
        <v>9</v>
      </c>
      <c r="D75" s="186" t="s">
        <v>117</v>
      </c>
      <c r="E75" s="186" t="s">
        <v>116</v>
      </c>
      <c r="F75" s="188">
        <v>281654.68</v>
      </c>
      <c r="G75" s="189">
        <v>23</v>
      </c>
      <c r="H75" s="188">
        <v>281000</v>
      </c>
      <c r="I75" s="188">
        <v>654.67999999999995</v>
      </c>
      <c r="J75" s="188"/>
      <c r="K75" s="188"/>
      <c r="L75" s="184"/>
      <c r="M75" s="184"/>
      <c r="N75" s="190">
        <v>1</v>
      </c>
      <c r="O75" s="184"/>
      <c r="Q75" s="239">
        <f t="shared" si="3"/>
        <v>281654.68</v>
      </c>
      <c r="R75" s="239">
        <f t="shared" si="4"/>
        <v>281654.68</v>
      </c>
      <c r="S75" s="239">
        <f t="shared" si="5"/>
        <v>0</v>
      </c>
    </row>
    <row r="76" spans="1:19" x14ac:dyDescent="0.35">
      <c r="A76" s="183">
        <v>71</v>
      </c>
      <c r="B76" s="184" t="s">
        <v>120</v>
      </c>
      <c r="C76" s="185">
        <v>12</v>
      </c>
      <c r="D76" s="186" t="s">
        <v>117</v>
      </c>
      <c r="E76" s="186" t="s">
        <v>116</v>
      </c>
      <c r="F76" s="188">
        <v>280533.21000000002</v>
      </c>
      <c r="G76" s="189">
        <v>18</v>
      </c>
      <c r="H76" s="188">
        <v>230000</v>
      </c>
      <c r="I76" s="188">
        <v>50533.21</v>
      </c>
      <c r="J76" s="188"/>
      <c r="K76" s="188"/>
      <c r="L76" s="184"/>
      <c r="M76" s="190">
        <v>1</v>
      </c>
      <c r="N76" s="184"/>
      <c r="O76" s="184"/>
      <c r="Q76" s="239">
        <f t="shared" si="3"/>
        <v>280533.21000000002</v>
      </c>
      <c r="R76" s="239">
        <f t="shared" si="4"/>
        <v>280533.21000000002</v>
      </c>
      <c r="S76" s="239">
        <f t="shared" si="5"/>
        <v>0</v>
      </c>
    </row>
    <row r="77" spans="1:19" x14ac:dyDescent="0.35">
      <c r="A77" s="183">
        <v>72</v>
      </c>
      <c r="B77" s="184" t="s">
        <v>122</v>
      </c>
      <c r="C77" s="185">
        <v>16</v>
      </c>
      <c r="D77" s="186" t="s">
        <v>117</v>
      </c>
      <c r="E77" s="186" t="s">
        <v>116</v>
      </c>
      <c r="F77" s="188">
        <v>356455.7</v>
      </c>
      <c r="G77" s="189">
        <v>28</v>
      </c>
      <c r="H77" s="188">
        <v>355000</v>
      </c>
      <c r="I77" s="188">
        <v>1455.7</v>
      </c>
      <c r="J77" s="188"/>
      <c r="K77" s="188"/>
      <c r="L77" s="190"/>
      <c r="M77" s="190"/>
      <c r="N77" s="190">
        <v>1</v>
      </c>
      <c r="O77" s="184"/>
      <c r="Q77" s="239">
        <f t="shared" si="3"/>
        <v>356455.7</v>
      </c>
      <c r="R77" s="239">
        <f t="shared" si="4"/>
        <v>356455.7</v>
      </c>
      <c r="S77" s="239">
        <f t="shared" si="5"/>
        <v>0</v>
      </c>
    </row>
    <row r="78" spans="1:19" x14ac:dyDescent="0.35">
      <c r="A78" s="183">
        <v>73</v>
      </c>
      <c r="B78" s="184" t="s">
        <v>117</v>
      </c>
      <c r="C78" s="185">
        <v>1</v>
      </c>
      <c r="D78" s="186" t="s">
        <v>117</v>
      </c>
      <c r="E78" s="186" t="s">
        <v>116</v>
      </c>
      <c r="F78" s="188">
        <v>316632.74</v>
      </c>
      <c r="G78" s="189">
        <v>23</v>
      </c>
      <c r="H78" s="188">
        <v>301000</v>
      </c>
      <c r="I78" s="188">
        <v>15632.74</v>
      </c>
      <c r="J78" s="188"/>
      <c r="K78" s="188"/>
      <c r="L78" s="190"/>
      <c r="M78" s="190"/>
      <c r="N78" s="190">
        <v>1</v>
      </c>
      <c r="O78" s="184"/>
      <c r="Q78" s="239">
        <f t="shared" si="3"/>
        <v>316632.74</v>
      </c>
      <c r="R78" s="239">
        <f t="shared" si="4"/>
        <v>316632.74</v>
      </c>
      <c r="S78" s="239">
        <f t="shared" si="5"/>
        <v>0</v>
      </c>
    </row>
    <row r="79" spans="1:19" x14ac:dyDescent="0.35">
      <c r="A79" s="183">
        <v>74</v>
      </c>
      <c r="B79" s="184" t="s">
        <v>123</v>
      </c>
      <c r="C79" s="185">
        <v>5</v>
      </c>
      <c r="D79" s="186" t="s">
        <v>117</v>
      </c>
      <c r="E79" s="186" t="s">
        <v>116</v>
      </c>
      <c r="F79" s="188">
        <v>309359.05</v>
      </c>
      <c r="G79" s="189">
        <v>48</v>
      </c>
      <c r="H79" s="188">
        <v>302000</v>
      </c>
      <c r="I79" s="188">
        <v>7359.05</v>
      </c>
      <c r="J79" s="188"/>
      <c r="K79" s="188"/>
      <c r="L79" s="190"/>
      <c r="M79" s="190"/>
      <c r="N79" s="190">
        <v>1</v>
      </c>
      <c r="O79" s="184"/>
      <c r="Q79" s="239">
        <f t="shared" si="3"/>
        <v>309359.05</v>
      </c>
      <c r="R79" s="239">
        <f t="shared" si="4"/>
        <v>309359.05</v>
      </c>
      <c r="S79" s="239">
        <f t="shared" si="5"/>
        <v>0</v>
      </c>
    </row>
    <row r="80" spans="1:19" x14ac:dyDescent="0.35">
      <c r="A80" s="183">
        <v>75</v>
      </c>
      <c r="B80" s="184" t="s">
        <v>124</v>
      </c>
      <c r="C80" s="185">
        <v>4</v>
      </c>
      <c r="D80" s="186" t="s">
        <v>117</v>
      </c>
      <c r="E80" s="186" t="s">
        <v>116</v>
      </c>
      <c r="F80" s="188">
        <v>302278.3</v>
      </c>
      <c r="G80" s="189">
        <v>15</v>
      </c>
      <c r="H80" s="188">
        <v>300000</v>
      </c>
      <c r="I80" s="188">
        <v>2278.3000000000002</v>
      </c>
      <c r="J80" s="188"/>
      <c r="K80" s="188"/>
      <c r="L80" s="190"/>
      <c r="M80" s="190"/>
      <c r="N80" s="190">
        <v>1</v>
      </c>
      <c r="O80" s="184"/>
      <c r="Q80" s="239">
        <f t="shared" si="3"/>
        <v>302278.3</v>
      </c>
      <c r="R80" s="239">
        <f t="shared" si="4"/>
        <v>302278.3</v>
      </c>
      <c r="S80" s="239">
        <f t="shared" si="5"/>
        <v>0</v>
      </c>
    </row>
    <row r="81" spans="1:19" x14ac:dyDescent="0.35">
      <c r="A81" s="183">
        <v>76</v>
      </c>
      <c r="B81" s="184" t="s">
        <v>125</v>
      </c>
      <c r="C81" s="185">
        <v>10</v>
      </c>
      <c r="D81" s="186" t="s">
        <v>117</v>
      </c>
      <c r="E81" s="186" t="s">
        <v>116</v>
      </c>
      <c r="F81" s="188">
        <v>283866.90999999997</v>
      </c>
      <c r="G81" s="189">
        <v>18</v>
      </c>
      <c r="H81" s="188">
        <v>280000</v>
      </c>
      <c r="I81" s="188">
        <v>3866.91</v>
      </c>
      <c r="J81" s="188"/>
      <c r="K81" s="188"/>
      <c r="L81" s="190"/>
      <c r="M81" s="190"/>
      <c r="N81" s="190">
        <v>1</v>
      </c>
      <c r="O81" s="184"/>
      <c r="Q81" s="239">
        <f t="shared" si="3"/>
        <v>283866.90999999997</v>
      </c>
      <c r="R81" s="239">
        <f t="shared" si="4"/>
        <v>283866.90999999997</v>
      </c>
      <c r="S81" s="239">
        <f t="shared" si="5"/>
        <v>0</v>
      </c>
    </row>
    <row r="82" spans="1:19" x14ac:dyDescent="0.35">
      <c r="A82" s="183">
        <v>77</v>
      </c>
      <c r="B82" s="184" t="s">
        <v>126</v>
      </c>
      <c r="C82" s="185">
        <v>13</v>
      </c>
      <c r="D82" s="186" t="s">
        <v>117</v>
      </c>
      <c r="E82" s="186" t="s">
        <v>116</v>
      </c>
      <c r="F82" s="188">
        <v>282066.2</v>
      </c>
      <c r="G82" s="189">
        <v>16</v>
      </c>
      <c r="H82" s="188">
        <v>280000</v>
      </c>
      <c r="I82" s="188">
        <v>2066.1999999999998</v>
      </c>
      <c r="J82" s="188"/>
      <c r="K82" s="188"/>
      <c r="L82" s="190"/>
      <c r="M82" s="190"/>
      <c r="N82" s="190">
        <v>1</v>
      </c>
      <c r="O82" s="184"/>
      <c r="Q82" s="239">
        <f t="shared" si="3"/>
        <v>282066.2</v>
      </c>
      <c r="R82" s="239">
        <f t="shared" si="4"/>
        <v>282066.2</v>
      </c>
      <c r="S82" s="239">
        <f t="shared" si="5"/>
        <v>0</v>
      </c>
    </row>
    <row r="83" spans="1:19" x14ac:dyDescent="0.35">
      <c r="A83" s="183">
        <v>78</v>
      </c>
      <c r="B83" s="184" t="s">
        <v>127</v>
      </c>
      <c r="C83" s="185">
        <v>7</v>
      </c>
      <c r="D83" s="186" t="s">
        <v>117</v>
      </c>
      <c r="E83" s="186" t="s">
        <v>116</v>
      </c>
      <c r="F83" s="188">
        <v>292101.01</v>
      </c>
      <c r="G83" s="189"/>
      <c r="H83" s="188"/>
      <c r="I83" s="188">
        <v>292101.01</v>
      </c>
      <c r="J83" s="188"/>
      <c r="K83" s="188"/>
      <c r="L83" s="190"/>
      <c r="M83" s="190"/>
      <c r="N83" s="190">
        <v>1</v>
      </c>
      <c r="O83" s="184"/>
      <c r="Q83" s="239">
        <f t="shared" si="3"/>
        <v>292101.01</v>
      </c>
      <c r="R83" s="239">
        <f t="shared" si="4"/>
        <v>292101.01</v>
      </c>
      <c r="S83" s="239">
        <f t="shared" si="5"/>
        <v>0</v>
      </c>
    </row>
    <row r="84" spans="1:19" x14ac:dyDescent="0.35">
      <c r="A84" s="183">
        <v>79</v>
      </c>
      <c r="B84" s="184" t="s">
        <v>128</v>
      </c>
      <c r="C84" s="185">
        <v>11</v>
      </c>
      <c r="D84" s="186" t="s">
        <v>117</v>
      </c>
      <c r="E84" s="186" t="s">
        <v>116</v>
      </c>
      <c r="F84" s="188">
        <v>281031.93</v>
      </c>
      <c r="G84" s="189">
        <v>6</v>
      </c>
      <c r="H84" s="188">
        <v>110000</v>
      </c>
      <c r="I84" s="188">
        <v>171031.93</v>
      </c>
      <c r="J84" s="188"/>
      <c r="K84" s="188"/>
      <c r="L84" s="190"/>
      <c r="M84" s="190">
        <v>1</v>
      </c>
      <c r="N84" s="190"/>
      <c r="O84" s="184"/>
      <c r="Q84" s="239">
        <f t="shared" si="3"/>
        <v>281031.93</v>
      </c>
      <c r="R84" s="239">
        <f t="shared" si="4"/>
        <v>281031.93</v>
      </c>
      <c r="S84" s="239">
        <f t="shared" si="5"/>
        <v>0</v>
      </c>
    </row>
    <row r="85" spans="1:19" x14ac:dyDescent="0.35">
      <c r="A85" s="183">
        <v>80</v>
      </c>
      <c r="B85" s="184" t="s">
        <v>129</v>
      </c>
      <c r="C85" s="185">
        <v>12</v>
      </c>
      <c r="D85" s="186" t="s">
        <v>121</v>
      </c>
      <c r="E85" s="186" t="s">
        <v>116</v>
      </c>
      <c r="F85" s="188">
        <v>280000</v>
      </c>
      <c r="G85" s="189">
        <v>21</v>
      </c>
      <c r="H85" s="188">
        <v>251000</v>
      </c>
      <c r="I85" s="188">
        <v>29000</v>
      </c>
      <c r="J85" s="188"/>
      <c r="K85" s="188"/>
      <c r="L85" s="190"/>
      <c r="M85" s="190">
        <v>1</v>
      </c>
      <c r="N85" s="190"/>
      <c r="O85" s="184"/>
      <c r="Q85" s="239">
        <f t="shared" si="3"/>
        <v>280000</v>
      </c>
      <c r="R85" s="239">
        <f t="shared" si="4"/>
        <v>280000</v>
      </c>
      <c r="S85" s="239">
        <f t="shared" si="5"/>
        <v>0</v>
      </c>
    </row>
    <row r="86" spans="1:19" x14ac:dyDescent="0.35">
      <c r="A86" s="183">
        <v>81</v>
      </c>
      <c r="B86" s="184" t="s">
        <v>130</v>
      </c>
      <c r="C86" s="185">
        <v>7</v>
      </c>
      <c r="D86" s="186" t="s">
        <v>121</v>
      </c>
      <c r="E86" s="186" t="s">
        <v>116</v>
      </c>
      <c r="F86" s="188">
        <v>354409.69</v>
      </c>
      <c r="G86" s="189">
        <v>18</v>
      </c>
      <c r="H86" s="188">
        <v>350000</v>
      </c>
      <c r="I86" s="188">
        <v>4409.6899999999996</v>
      </c>
      <c r="J86" s="188"/>
      <c r="K86" s="188"/>
      <c r="L86" s="190"/>
      <c r="M86" s="190"/>
      <c r="N86" s="190">
        <v>1</v>
      </c>
      <c r="O86" s="184"/>
      <c r="Q86" s="239">
        <f t="shared" si="3"/>
        <v>354409.69</v>
      </c>
      <c r="R86" s="239">
        <f t="shared" si="4"/>
        <v>354409.69</v>
      </c>
      <c r="S86" s="239">
        <f t="shared" si="5"/>
        <v>0</v>
      </c>
    </row>
    <row r="87" spans="1:19" x14ac:dyDescent="0.35">
      <c r="A87" s="183">
        <v>82</v>
      </c>
      <c r="B87" s="184" t="s">
        <v>131</v>
      </c>
      <c r="C87" s="185">
        <v>9</v>
      </c>
      <c r="D87" s="186" t="s">
        <v>121</v>
      </c>
      <c r="E87" s="186" t="s">
        <v>116</v>
      </c>
      <c r="F87" s="188">
        <v>361863.55</v>
      </c>
      <c r="G87" s="189">
        <v>59</v>
      </c>
      <c r="H87" s="188">
        <v>359500</v>
      </c>
      <c r="I87" s="188">
        <v>2363.5500000000002</v>
      </c>
      <c r="J87" s="188"/>
      <c r="K87" s="188"/>
      <c r="L87" s="190"/>
      <c r="M87" s="190"/>
      <c r="N87" s="190">
        <v>1</v>
      </c>
      <c r="O87" s="184"/>
      <c r="Q87" s="239">
        <f t="shared" si="3"/>
        <v>361863.55</v>
      </c>
      <c r="R87" s="239">
        <f t="shared" si="4"/>
        <v>361863.55</v>
      </c>
      <c r="S87" s="239">
        <f t="shared" si="5"/>
        <v>0</v>
      </c>
    </row>
    <row r="88" spans="1:19" x14ac:dyDescent="0.35">
      <c r="A88" s="183">
        <v>83</v>
      </c>
      <c r="B88" s="184" t="s">
        <v>132</v>
      </c>
      <c r="C88" s="185">
        <v>11</v>
      </c>
      <c r="D88" s="186" t="s">
        <v>121</v>
      </c>
      <c r="E88" s="186" t="s">
        <v>116</v>
      </c>
      <c r="F88" s="188">
        <v>305087.73</v>
      </c>
      <c r="G88" s="189">
        <v>43</v>
      </c>
      <c r="H88" s="188">
        <v>215000</v>
      </c>
      <c r="I88" s="188">
        <v>90087.73</v>
      </c>
      <c r="J88" s="188"/>
      <c r="K88" s="188"/>
      <c r="L88" s="190"/>
      <c r="M88" s="190"/>
      <c r="N88" s="190">
        <v>1</v>
      </c>
      <c r="O88" s="184"/>
      <c r="Q88" s="239">
        <f t="shared" si="3"/>
        <v>305087.73</v>
      </c>
      <c r="R88" s="239">
        <f t="shared" si="4"/>
        <v>305087.73</v>
      </c>
      <c r="S88" s="239">
        <f t="shared" si="5"/>
        <v>0</v>
      </c>
    </row>
    <row r="89" spans="1:19" x14ac:dyDescent="0.35">
      <c r="A89" s="183">
        <v>84</v>
      </c>
      <c r="B89" s="184" t="s">
        <v>133</v>
      </c>
      <c r="C89" s="185">
        <v>10</v>
      </c>
      <c r="D89" s="186" t="s">
        <v>121</v>
      </c>
      <c r="E89" s="186" t="s">
        <v>116</v>
      </c>
      <c r="F89" s="188">
        <v>343055.73</v>
      </c>
      <c r="G89" s="189">
        <v>21</v>
      </c>
      <c r="H89" s="188">
        <v>342000</v>
      </c>
      <c r="I89" s="188">
        <v>1055.73</v>
      </c>
      <c r="J89" s="188"/>
      <c r="K89" s="188"/>
      <c r="L89" s="190"/>
      <c r="M89" s="190"/>
      <c r="N89" s="190">
        <v>1</v>
      </c>
      <c r="O89" s="184"/>
      <c r="Q89" s="239">
        <f t="shared" si="3"/>
        <v>343055.73</v>
      </c>
      <c r="R89" s="239">
        <f t="shared" si="4"/>
        <v>343055.73</v>
      </c>
      <c r="S89" s="239">
        <f t="shared" si="5"/>
        <v>0</v>
      </c>
    </row>
    <row r="90" spans="1:19" x14ac:dyDescent="0.35">
      <c r="A90" s="183">
        <v>85</v>
      </c>
      <c r="B90" s="184" t="s">
        <v>134</v>
      </c>
      <c r="C90" s="185">
        <v>2</v>
      </c>
      <c r="D90" s="186" t="s">
        <v>121</v>
      </c>
      <c r="E90" s="186" t="s">
        <v>116</v>
      </c>
      <c r="F90" s="188">
        <v>318707.42</v>
      </c>
      <c r="G90" s="189">
        <v>27</v>
      </c>
      <c r="H90" s="188">
        <v>305000</v>
      </c>
      <c r="I90" s="188">
        <v>13707.42</v>
      </c>
      <c r="J90" s="188"/>
      <c r="K90" s="188"/>
      <c r="L90" s="190"/>
      <c r="M90" s="190"/>
      <c r="N90" s="190">
        <v>1</v>
      </c>
      <c r="O90" s="184"/>
      <c r="Q90" s="239">
        <f t="shared" si="3"/>
        <v>318707.42</v>
      </c>
      <c r="R90" s="239">
        <f t="shared" si="4"/>
        <v>318707.42</v>
      </c>
      <c r="S90" s="239">
        <f t="shared" si="5"/>
        <v>0</v>
      </c>
    </row>
    <row r="91" spans="1:19" x14ac:dyDescent="0.35">
      <c r="A91" s="183">
        <v>86</v>
      </c>
      <c r="B91" s="184" t="s">
        <v>135</v>
      </c>
      <c r="C91" s="185">
        <v>1</v>
      </c>
      <c r="D91" s="186" t="s">
        <v>121</v>
      </c>
      <c r="E91" s="186" t="s">
        <v>116</v>
      </c>
      <c r="F91" s="188">
        <v>282533.55</v>
      </c>
      <c r="G91" s="189">
        <v>42</v>
      </c>
      <c r="H91" s="188">
        <v>277000</v>
      </c>
      <c r="I91" s="188">
        <v>5533.55</v>
      </c>
      <c r="J91" s="188"/>
      <c r="K91" s="188"/>
      <c r="L91" s="190"/>
      <c r="M91" s="190"/>
      <c r="N91" s="190">
        <v>1</v>
      </c>
      <c r="O91" s="184"/>
      <c r="Q91" s="239">
        <f t="shared" si="3"/>
        <v>282533.55</v>
      </c>
      <c r="R91" s="239">
        <f t="shared" si="4"/>
        <v>282533.55</v>
      </c>
      <c r="S91" s="239">
        <f t="shared" si="5"/>
        <v>0</v>
      </c>
    </row>
    <row r="92" spans="1:19" x14ac:dyDescent="0.35">
      <c r="A92" s="183">
        <v>87</v>
      </c>
      <c r="B92" s="184" t="s">
        <v>136</v>
      </c>
      <c r="C92" s="185">
        <v>3</v>
      </c>
      <c r="D92" s="186" t="s">
        <v>121</v>
      </c>
      <c r="E92" s="186" t="s">
        <v>116</v>
      </c>
      <c r="F92" s="188">
        <v>347258.15</v>
      </c>
      <c r="G92" s="189">
        <v>21</v>
      </c>
      <c r="H92" s="188">
        <v>347000</v>
      </c>
      <c r="I92" s="188">
        <v>258.14999999999998</v>
      </c>
      <c r="J92" s="188"/>
      <c r="K92" s="188"/>
      <c r="L92" s="190"/>
      <c r="M92" s="190"/>
      <c r="N92" s="190">
        <v>1</v>
      </c>
      <c r="O92" s="184"/>
      <c r="Q92" s="239">
        <f t="shared" si="3"/>
        <v>347258.15</v>
      </c>
      <c r="R92" s="239">
        <f t="shared" si="4"/>
        <v>347258.15</v>
      </c>
      <c r="S92" s="239">
        <f t="shared" si="5"/>
        <v>0</v>
      </c>
    </row>
    <row r="93" spans="1:19" x14ac:dyDescent="0.35">
      <c r="A93" s="183">
        <v>88</v>
      </c>
      <c r="B93" s="184" t="s">
        <v>137</v>
      </c>
      <c r="C93" s="185">
        <v>5</v>
      </c>
      <c r="D93" s="186" t="s">
        <v>121</v>
      </c>
      <c r="E93" s="186" t="s">
        <v>116</v>
      </c>
      <c r="F93" s="188">
        <v>285063.24</v>
      </c>
      <c r="G93" s="189">
        <v>6</v>
      </c>
      <c r="H93" s="188">
        <v>100000</v>
      </c>
      <c r="I93" s="188">
        <v>185063.24</v>
      </c>
      <c r="J93" s="188"/>
      <c r="K93" s="188"/>
      <c r="L93" s="190"/>
      <c r="M93" s="190">
        <v>1</v>
      </c>
      <c r="N93" s="190"/>
      <c r="O93" s="184"/>
      <c r="Q93" s="239">
        <f t="shared" si="3"/>
        <v>285063.24</v>
      </c>
      <c r="R93" s="239">
        <f t="shared" si="4"/>
        <v>285063.24</v>
      </c>
      <c r="S93" s="239">
        <f t="shared" si="5"/>
        <v>0</v>
      </c>
    </row>
    <row r="94" spans="1:19" x14ac:dyDescent="0.35">
      <c r="A94" s="183">
        <v>89</v>
      </c>
      <c r="B94" s="184" t="s">
        <v>138</v>
      </c>
      <c r="C94" s="185">
        <v>15</v>
      </c>
      <c r="D94" s="186" t="s">
        <v>140</v>
      </c>
      <c r="E94" s="186" t="s">
        <v>116</v>
      </c>
      <c r="F94" s="188">
        <v>281228.31</v>
      </c>
      <c r="G94" s="189">
        <v>27</v>
      </c>
      <c r="H94" s="188">
        <v>280000</v>
      </c>
      <c r="I94" s="188">
        <v>1228.31</v>
      </c>
      <c r="J94" s="188"/>
      <c r="K94" s="188"/>
      <c r="L94" s="190"/>
      <c r="M94" s="190"/>
      <c r="N94" s="190">
        <v>1</v>
      </c>
      <c r="O94" s="184"/>
      <c r="Q94" s="239">
        <f t="shared" si="3"/>
        <v>281228.31</v>
      </c>
      <c r="R94" s="239">
        <f t="shared" si="4"/>
        <v>281228.31</v>
      </c>
      <c r="S94" s="239">
        <f t="shared" si="5"/>
        <v>0</v>
      </c>
    </row>
    <row r="95" spans="1:19" x14ac:dyDescent="0.35">
      <c r="A95" s="183">
        <v>90</v>
      </c>
      <c r="B95" s="184" t="s">
        <v>139</v>
      </c>
      <c r="C95" s="185">
        <v>4</v>
      </c>
      <c r="D95" s="186" t="s">
        <v>141</v>
      </c>
      <c r="E95" s="186" t="s">
        <v>116</v>
      </c>
      <c r="F95" s="188">
        <v>280754</v>
      </c>
      <c r="G95" s="189">
        <v>28</v>
      </c>
      <c r="H95" s="188">
        <v>280000</v>
      </c>
      <c r="I95" s="188">
        <v>754</v>
      </c>
      <c r="J95" s="188"/>
      <c r="K95" s="188"/>
      <c r="L95" s="184"/>
      <c r="M95" s="190">
        <v>1</v>
      </c>
      <c r="N95" s="184"/>
      <c r="O95" s="184"/>
      <c r="Q95" s="239">
        <f t="shared" si="3"/>
        <v>280754</v>
      </c>
      <c r="R95" s="239">
        <f t="shared" si="4"/>
        <v>280754</v>
      </c>
      <c r="S95" s="239">
        <f t="shared" si="5"/>
        <v>0</v>
      </c>
    </row>
    <row r="96" spans="1:19" x14ac:dyDescent="0.35">
      <c r="A96" s="183">
        <v>91</v>
      </c>
      <c r="B96" s="184" t="s">
        <v>142</v>
      </c>
      <c r="C96" s="185">
        <v>9</v>
      </c>
      <c r="D96" s="186" t="s">
        <v>141</v>
      </c>
      <c r="E96" s="186" t="s">
        <v>116</v>
      </c>
      <c r="F96" s="188">
        <v>281451</v>
      </c>
      <c r="G96" s="189">
        <v>24</v>
      </c>
      <c r="H96" s="188">
        <v>280000</v>
      </c>
      <c r="I96" s="188">
        <v>1451</v>
      </c>
      <c r="J96" s="188"/>
      <c r="K96" s="188"/>
      <c r="L96" s="184"/>
      <c r="M96" s="190">
        <v>1</v>
      </c>
      <c r="N96" s="190"/>
      <c r="O96" s="184"/>
      <c r="Q96" s="239">
        <f t="shared" si="3"/>
        <v>281451</v>
      </c>
      <c r="R96" s="239">
        <f t="shared" si="4"/>
        <v>281451</v>
      </c>
      <c r="S96" s="239">
        <f t="shared" si="5"/>
        <v>0</v>
      </c>
    </row>
    <row r="97" spans="1:19" x14ac:dyDescent="0.35">
      <c r="A97" s="183">
        <v>92</v>
      </c>
      <c r="B97" s="184" t="s">
        <v>144</v>
      </c>
      <c r="C97" s="185">
        <v>13</v>
      </c>
      <c r="D97" s="186" t="s">
        <v>145</v>
      </c>
      <c r="E97" s="186" t="s">
        <v>143</v>
      </c>
      <c r="F97" s="188">
        <v>281415.93</v>
      </c>
      <c r="G97" s="189">
        <v>39</v>
      </c>
      <c r="H97" s="188">
        <v>280000</v>
      </c>
      <c r="I97" s="188">
        <v>1415.93</v>
      </c>
      <c r="J97" s="188"/>
      <c r="K97" s="188"/>
      <c r="L97" s="184"/>
      <c r="M97" s="190"/>
      <c r="N97" s="190">
        <v>1</v>
      </c>
      <c r="O97" s="184"/>
      <c r="Q97" s="239">
        <f t="shared" si="3"/>
        <v>281415.93</v>
      </c>
      <c r="R97" s="239">
        <f t="shared" si="4"/>
        <v>281415.93</v>
      </c>
      <c r="S97" s="239">
        <f t="shared" si="5"/>
        <v>0</v>
      </c>
    </row>
    <row r="98" spans="1:19" x14ac:dyDescent="0.35">
      <c r="A98" s="183">
        <v>93</v>
      </c>
      <c r="B98" s="184" t="s">
        <v>146</v>
      </c>
      <c r="C98" s="185">
        <v>4</v>
      </c>
      <c r="D98" s="186" t="s">
        <v>147</v>
      </c>
      <c r="E98" s="186" t="s">
        <v>143</v>
      </c>
      <c r="F98" s="188">
        <v>280090.34000000003</v>
      </c>
      <c r="G98" s="189">
        <v>50</v>
      </c>
      <c r="H98" s="188">
        <v>270000</v>
      </c>
      <c r="I98" s="188">
        <v>10090.34</v>
      </c>
      <c r="J98" s="188"/>
      <c r="K98" s="188"/>
      <c r="L98" s="184"/>
      <c r="M98" s="190"/>
      <c r="N98" s="190">
        <v>1</v>
      </c>
      <c r="O98" s="184"/>
      <c r="Q98" s="239">
        <f t="shared" si="3"/>
        <v>280090.34000000003</v>
      </c>
      <c r="R98" s="239">
        <f t="shared" si="4"/>
        <v>280090.34000000003</v>
      </c>
      <c r="S98" s="239">
        <f t="shared" si="5"/>
        <v>0</v>
      </c>
    </row>
    <row r="99" spans="1:19" x14ac:dyDescent="0.35">
      <c r="A99" s="183">
        <v>94</v>
      </c>
      <c r="B99" s="184" t="s">
        <v>148</v>
      </c>
      <c r="C99" s="185">
        <v>6</v>
      </c>
      <c r="D99" s="186" t="s">
        <v>145</v>
      </c>
      <c r="E99" s="186" t="s">
        <v>143</v>
      </c>
      <c r="F99" s="188">
        <v>281713.03999999998</v>
      </c>
      <c r="G99" s="189">
        <v>28</v>
      </c>
      <c r="H99" s="188">
        <v>280000</v>
      </c>
      <c r="I99" s="188">
        <v>1713.04</v>
      </c>
      <c r="J99" s="188"/>
      <c r="K99" s="188"/>
      <c r="L99" s="184"/>
      <c r="M99" s="190">
        <v>1</v>
      </c>
      <c r="N99" s="190"/>
      <c r="O99" s="184"/>
      <c r="Q99" s="239">
        <f t="shared" si="3"/>
        <v>281713.03999999998</v>
      </c>
      <c r="R99" s="239">
        <f t="shared" si="4"/>
        <v>281713.03999999998</v>
      </c>
      <c r="S99" s="239">
        <f t="shared" si="5"/>
        <v>0</v>
      </c>
    </row>
    <row r="100" spans="1:19" x14ac:dyDescent="0.35">
      <c r="A100" s="183">
        <v>95</v>
      </c>
      <c r="B100" s="184" t="s">
        <v>149</v>
      </c>
      <c r="C100" s="185">
        <v>3</v>
      </c>
      <c r="D100" s="186" t="s">
        <v>145</v>
      </c>
      <c r="E100" s="186" t="s">
        <v>143</v>
      </c>
      <c r="F100" s="188">
        <v>281653.17</v>
      </c>
      <c r="G100" s="189">
        <v>23</v>
      </c>
      <c r="H100" s="188">
        <v>280000</v>
      </c>
      <c r="I100" s="188">
        <v>1653.17</v>
      </c>
      <c r="J100" s="188"/>
      <c r="K100" s="188"/>
      <c r="L100" s="184"/>
      <c r="M100" s="190"/>
      <c r="N100" s="190">
        <v>1</v>
      </c>
      <c r="O100" s="184"/>
      <c r="Q100" s="239">
        <f t="shared" si="3"/>
        <v>281653.17</v>
      </c>
      <c r="R100" s="239">
        <f t="shared" si="4"/>
        <v>281653.17</v>
      </c>
      <c r="S100" s="239">
        <f t="shared" si="5"/>
        <v>0</v>
      </c>
    </row>
    <row r="101" spans="1:19" x14ac:dyDescent="0.35">
      <c r="A101" s="183">
        <v>96</v>
      </c>
      <c r="B101" s="184" t="s">
        <v>150</v>
      </c>
      <c r="C101" s="185">
        <v>9</v>
      </c>
      <c r="D101" s="186" t="s">
        <v>145</v>
      </c>
      <c r="E101" s="186" t="s">
        <v>143</v>
      </c>
      <c r="F101" s="188">
        <v>281091.38</v>
      </c>
      <c r="G101" s="189">
        <v>41</v>
      </c>
      <c r="H101" s="188">
        <v>280000</v>
      </c>
      <c r="I101" s="188">
        <v>1091.3800000000001</v>
      </c>
      <c r="J101" s="188"/>
      <c r="K101" s="188"/>
      <c r="L101" s="184"/>
      <c r="M101" s="190">
        <v>1</v>
      </c>
      <c r="N101" s="190"/>
      <c r="O101" s="184"/>
      <c r="Q101" s="239">
        <f t="shared" si="3"/>
        <v>281091.38</v>
      </c>
      <c r="R101" s="239">
        <f t="shared" si="4"/>
        <v>281091.38</v>
      </c>
      <c r="S101" s="239">
        <f t="shared" si="5"/>
        <v>0</v>
      </c>
    </row>
    <row r="102" spans="1:19" x14ac:dyDescent="0.35">
      <c r="A102" s="183">
        <v>97</v>
      </c>
      <c r="B102" s="184" t="s">
        <v>151</v>
      </c>
      <c r="C102" s="185">
        <v>8</v>
      </c>
      <c r="D102" s="186" t="s">
        <v>147</v>
      </c>
      <c r="E102" s="186" t="s">
        <v>143</v>
      </c>
      <c r="F102" s="188">
        <v>282649.65999999997</v>
      </c>
      <c r="G102" s="189">
        <v>15</v>
      </c>
      <c r="H102" s="188">
        <v>280000</v>
      </c>
      <c r="I102" s="188">
        <v>2649.66</v>
      </c>
      <c r="J102" s="188"/>
      <c r="K102" s="188"/>
      <c r="L102" s="184"/>
      <c r="M102" s="190"/>
      <c r="N102" s="190">
        <v>1</v>
      </c>
      <c r="O102" s="184"/>
      <c r="Q102" s="239">
        <f t="shared" si="3"/>
        <v>282649.65999999997</v>
      </c>
      <c r="R102" s="239">
        <f t="shared" si="4"/>
        <v>282649.65999999997</v>
      </c>
      <c r="S102" s="239">
        <f t="shared" si="5"/>
        <v>0</v>
      </c>
    </row>
    <row r="103" spans="1:19" x14ac:dyDescent="0.35">
      <c r="A103" s="183">
        <v>98</v>
      </c>
      <c r="B103" s="184" t="s">
        <v>162</v>
      </c>
      <c r="C103" s="185">
        <v>1</v>
      </c>
      <c r="D103" s="186" t="s">
        <v>153</v>
      </c>
      <c r="E103" s="186" t="s">
        <v>152</v>
      </c>
      <c r="F103" s="188">
        <v>281741.23</v>
      </c>
      <c r="G103" s="189">
        <v>21</v>
      </c>
      <c r="H103" s="188">
        <v>280000</v>
      </c>
      <c r="I103" s="188">
        <v>1741.23</v>
      </c>
      <c r="J103" s="188"/>
      <c r="K103" s="188"/>
      <c r="L103" s="184"/>
      <c r="M103" s="190"/>
      <c r="N103" s="190">
        <v>1</v>
      </c>
      <c r="O103" s="184"/>
      <c r="Q103" s="239">
        <f t="shared" si="3"/>
        <v>281741.23</v>
      </c>
      <c r="R103" s="239">
        <f t="shared" si="4"/>
        <v>281741.23</v>
      </c>
      <c r="S103" s="239">
        <f t="shared" si="5"/>
        <v>0</v>
      </c>
    </row>
    <row r="104" spans="1:19" x14ac:dyDescent="0.35">
      <c r="A104" s="183">
        <v>99</v>
      </c>
      <c r="B104" s="184" t="s">
        <v>163</v>
      </c>
      <c r="C104" s="185">
        <v>2</v>
      </c>
      <c r="D104" s="186" t="s">
        <v>154</v>
      </c>
      <c r="E104" s="186" t="s">
        <v>152</v>
      </c>
      <c r="F104" s="188">
        <v>282873.03000000003</v>
      </c>
      <c r="G104" s="189">
        <v>10</v>
      </c>
      <c r="H104" s="188">
        <v>280000</v>
      </c>
      <c r="I104" s="188">
        <v>2873.03</v>
      </c>
      <c r="J104" s="188"/>
      <c r="K104" s="188"/>
      <c r="L104" s="184"/>
      <c r="M104" s="190">
        <v>1</v>
      </c>
      <c r="N104" s="190"/>
      <c r="O104" s="184"/>
      <c r="Q104" s="239">
        <f t="shared" si="3"/>
        <v>282873.03000000003</v>
      </c>
      <c r="R104" s="239">
        <f t="shared" si="4"/>
        <v>282873.03000000003</v>
      </c>
      <c r="S104" s="239">
        <f t="shared" si="5"/>
        <v>0</v>
      </c>
    </row>
    <row r="105" spans="1:19" x14ac:dyDescent="0.35">
      <c r="A105" s="183">
        <v>100</v>
      </c>
      <c r="B105" s="184" t="s">
        <v>164</v>
      </c>
      <c r="C105" s="185">
        <v>3</v>
      </c>
      <c r="D105" s="186" t="s">
        <v>152</v>
      </c>
      <c r="E105" s="186" t="s">
        <v>152</v>
      </c>
      <c r="F105" s="188">
        <v>281229.73</v>
      </c>
      <c r="G105" s="189">
        <v>43</v>
      </c>
      <c r="H105" s="188">
        <v>279500</v>
      </c>
      <c r="I105" s="188">
        <v>1729.73</v>
      </c>
      <c r="J105" s="188"/>
      <c r="K105" s="188"/>
      <c r="L105" s="184"/>
      <c r="M105" s="190">
        <v>1</v>
      </c>
      <c r="N105" s="190"/>
      <c r="O105" s="184"/>
      <c r="Q105" s="239">
        <f t="shared" si="3"/>
        <v>281229.73</v>
      </c>
      <c r="R105" s="239">
        <f t="shared" si="4"/>
        <v>281229.73</v>
      </c>
      <c r="S105" s="239">
        <f t="shared" si="5"/>
        <v>0</v>
      </c>
    </row>
    <row r="106" spans="1:19" x14ac:dyDescent="0.35">
      <c r="A106" s="183">
        <v>101</v>
      </c>
      <c r="B106" s="184" t="s">
        <v>41</v>
      </c>
      <c r="C106" s="185">
        <v>3</v>
      </c>
      <c r="D106" s="186" t="s">
        <v>155</v>
      </c>
      <c r="E106" s="186" t="s">
        <v>152</v>
      </c>
      <c r="F106" s="188">
        <v>280923.01</v>
      </c>
      <c r="G106" s="189">
        <v>13</v>
      </c>
      <c r="H106" s="188">
        <v>280000</v>
      </c>
      <c r="I106" s="188">
        <v>923.01</v>
      </c>
      <c r="J106" s="188"/>
      <c r="K106" s="188"/>
      <c r="L106" s="184"/>
      <c r="M106" s="190">
        <v>1</v>
      </c>
      <c r="N106" s="190"/>
      <c r="O106" s="184"/>
      <c r="Q106" s="239">
        <f t="shared" si="3"/>
        <v>280923.01</v>
      </c>
      <c r="R106" s="239">
        <f t="shared" si="4"/>
        <v>280923.01</v>
      </c>
      <c r="S106" s="239">
        <f t="shared" si="5"/>
        <v>0</v>
      </c>
    </row>
    <row r="107" spans="1:19" x14ac:dyDescent="0.35">
      <c r="A107" s="183">
        <v>102</v>
      </c>
      <c r="B107" s="184" t="s">
        <v>41</v>
      </c>
      <c r="C107" s="185">
        <v>3</v>
      </c>
      <c r="D107" s="186" t="s">
        <v>156</v>
      </c>
      <c r="E107" s="186" t="s">
        <v>152</v>
      </c>
      <c r="F107" s="188">
        <v>282053</v>
      </c>
      <c r="G107" s="189">
        <v>39</v>
      </c>
      <c r="H107" s="188">
        <v>280000</v>
      </c>
      <c r="I107" s="188">
        <v>2053</v>
      </c>
      <c r="J107" s="188"/>
      <c r="K107" s="188"/>
      <c r="L107" s="184"/>
      <c r="M107" s="190">
        <v>1</v>
      </c>
      <c r="N107" s="190"/>
      <c r="O107" s="184"/>
      <c r="Q107" s="239">
        <f t="shared" si="3"/>
        <v>282053</v>
      </c>
      <c r="R107" s="239">
        <f t="shared" si="4"/>
        <v>282053</v>
      </c>
      <c r="S107" s="239">
        <f t="shared" si="5"/>
        <v>0</v>
      </c>
    </row>
    <row r="108" spans="1:19" x14ac:dyDescent="0.35">
      <c r="A108" s="183">
        <v>103</v>
      </c>
      <c r="B108" s="184" t="s">
        <v>165</v>
      </c>
      <c r="C108" s="185">
        <v>4</v>
      </c>
      <c r="D108" s="186" t="s">
        <v>156</v>
      </c>
      <c r="E108" s="186" t="s">
        <v>152</v>
      </c>
      <c r="F108" s="188">
        <v>280000</v>
      </c>
      <c r="G108" s="189">
        <v>21</v>
      </c>
      <c r="H108" s="188">
        <v>219000</v>
      </c>
      <c r="I108" s="188">
        <v>61000</v>
      </c>
      <c r="J108" s="188"/>
      <c r="K108" s="188"/>
      <c r="L108" s="184"/>
      <c r="M108" s="190">
        <v>1</v>
      </c>
      <c r="N108" s="190"/>
      <c r="O108" s="184"/>
      <c r="Q108" s="239">
        <f t="shared" si="3"/>
        <v>280000</v>
      </c>
      <c r="R108" s="239">
        <f t="shared" si="4"/>
        <v>280000</v>
      </c>
      <c r="S108" s="239">
        <f t="shared" si="5"/>
        <v>0</v>
      </c>
    </row>
    <row r="109" spans="1:19" x14ac:dyDescent="0.35">
      <c r="A109" s="183">
        <v>104</v>
      </c>
      <c r="B109" s="184" t="s">
        <v>157</v>
      </c>
      <c r="C109" s="185">
        <v>1</v>
      </c>
      <c r="D109" s="186" t="s">
        <v>157</v>
      </c>
      <c r="E109" s="186" t="s">
        <v>152</v>
      </c>
      <c r="F109" s="188">
        <v>280671.17</v>
      </c>
      <c r="G109" s="189">
        <v>6</v>
      </c>
      <c r="H109" s="188">
        <v>146000</v>
      </c>
      <c r="I109" s="188">
        <v>131171.17000000001</v>
      </c>
      <c r="J109" s="188">
        <v>3500</v>
      </c>
      <c r="K109" s="188"/>
      <c r="L109" s="184"/>
      <c r="M109" s="190">
        <v>1</v>
      </c>
      <c r="N109" s="190"/>
      <c r="O109" s="184"/>
      <c r="Q109" s="239">
        <f t="shared" si="3"/>
        <v>280671.17</v>
      </c>
      <c r="R109" s="239">
        <f t="shared" si="4"/>
        <v>280671.17000000004</v>
      </c>
      <c r="S109" s="239">
        <f t="shared" si="5"/>
        <v>0</v>
      </c>
    </row>
    <row r="110" spans="1:19" x14ac:dyDescent="0.35">
      <c r="A110" s="183">
        <v>105</v>
      </c>
      <c r="B110" s="184" t="s">
        <v>166</v>
      </c>
      <c r="C110" s="185">
        <v>2</v>
      </c>
      <c r="D110" s="204" t="s">
        <v>158</v>
      </c>
      <c r="E110" s="186" t="s">
        <v>152</v>
      </c>
      <c r="F110" s="188">
        <v>281159.65000000002</v>
      </c>
      <c r="G110" s="189">
        <v>14</v>
      </c>
      <c r="H110" s="188">
        <v>250000</v>
      </c>
      <c r="I110" s="188">
        <v>31159.65</v>
      </c>
      <c r="J110" s="188"/>
      <c r="K110" s="188"/>
      <c r="L110" s="184"/>
      <c r="M110" s="190">
        <v>1</v>
      </c>
      <c r="N110" s="190"/>
      <c r="O110" s="184"/>
      <c r="Q110" s="239">
        <f t="shared" si="3"/>
        <v>281159.65000000002</v>
      </c>
      <c r="R110" s="239">
        <f t="shared" si="4"/>
        <v>281159.65000000002</v>
      </c>
      <c r="S110" s="239">
        <f t="shared" si="5"/>
        <v>0</v>
      </c>
    </row>
    <row r="111" spans="1:19" x14ac:dyDescent="0.35">
      <c r="A111" s="183">
        <v>106</v>
      </c>
      <c r="B111" s="184" t="s">
        <v>167</v>
      </c>
      <c r="C111" s="185">
        <v>1</v>
      </c>
      <c r="D111" s="204" t="s">
        <v>158</v>
      </c>
      <c r="E111" s="186" t="s">
        <v>152</v>
      </c>
      <c r="F111" s="188">
        <v>280959.17</v>
      </c>
      <c r="G111" s="189">
        <v>49</v>
      </c>
      <c r="H111" s="188">
        <v>275000</v>
      </c>
      <c r="I111" s="188">
        <v>5959.17</v>
      </c>
      <c r="J111" s="188"/>
      <c r="K111" s="188"/>
      <c r="L111" s="184"/>
      <c r="M111" s="190">
        <v>1</v>
      </c>
      <c r="N111" s="190"/>
      <c r="O111" s="184"/>
      <c r="Q111" s="239">
        <f t="shared" si="3"/>
        <v>280959.17</v>
      </c>
      <c r="R111" s="239">
        <f t="shared" si="4"/>
        <v>280959.17</v>
      </c>
      <c r="S111" s="239">
        <f t="shared" si="5"/>
        <v>0</v>
      </c>
    </row>
    <row r="112" spans="1:19" x14ac:dyDescent="0.35">
      <c r="A112" s="183">
        <v>107</v>
      </c>
      <c r="B112" s="184" t="s">
        <v>168</v>
      </c>
      <c r="C112" s="185">
        <v>3</v>
      </c>
      <c r="D112" s="186" t="s">
        <v>160</v>
      </c>
      <c r="E112" s="186" t="s">
        <v>152</v>
      </c>
      <c r="F112" s="188">
        <v>280406.84000000003</v>
      </c>
      <c r="G112" s="189">
        <v>20</v>
      </c>
      <c r="H112" s="188">
        <v>229000</v>
      </c>
      <c r="I112" s="188">
        <v>1746.84</v>
      </c>
      <c r="J112" s="188">
        <v>49660</v>
      </c>
      <c r="K112" s="188"/>
      <c r="L112" s="184"/>
      <c r="M112" s="190">
        <v>1</v>
      </c>
      <c r="N112" s="190"/>
      <c r="O112" s="184"/>
      <c r="Q112" s="239">
        <f t="shared" si="3"/>
        <v>280406.84000000003</v>
      </c>
      <c r="R112" s="239">
        <f t="shared" si="4"/>
        <v>280406.83999999997</v>
      </c>
      <c r="S112" s="239">
        <f t="shared" si="5"/>
        <v>0</v>
      </c>
    </row>
    <row r="113" spans="1:19" x14ac:dyDescent="0.35">
      <c r="A113" s="183">
        <v>108</v>
      </c>
      <c r="B113" s="184" t="s">
        <v>170</v>
      </c>
      <c r="C113" s="185">
        <v>6</v>
      </c>
      <c r="D113" s="186" t="s">
        <v>159</v>
      </c>
      <c r="E113" s="186" t="s">
        <v>152</v>
      </c>
      <c r="F113" s="188">
        <v>282196</v>
      </c>
      <c r="G113" s="189">
        <v>55</v>
      </c>
      <c r="H113" s="188">
        <v>280000</v>
      </c>
      <c r="I113" s="188">
        <v>2196</v>
      </c>
      <c r="J113" s="188"/>
      <c r="K113" s="188"/>
      <c r="L113" s="190"/>
      <c r="M113" s="190"/>
      <c r="N113" s="190">
        <v>1</v>
      </c>
      <c r="O113" s="184"/>
      <c r="Q113" s="239">
        <f t="shared" si="3"/>
        <v>282196</v>
      </c>
      <c r="R113" s="239">
        <f t="shared" si="4"/>
        <v>282196</v>
      </c>
      <c r="S113" s="239">
        <f t="shared" si="5"/>
        <v>0</v>
      </c>
    </row>
    <row r="114" spans="1:19" x14ac:dyDescent="0.35">
      <c r="A114" s="183">
        <v>109</v>
      </c>
      <c r="B114" s="184" t="s">
        <v>171</v>
      </c>
      <c r="C114" s="185">
        <v>3</v>
      </c>
      <c r="D114" s="186" t="s">
        <v>159</v>
      </c>
      <c r="E114" s="186" t="s">
        <v>152</v>
      </c>
      <c r="F114" s="188">
        <v>280617</v>
      </c>
      <c r="G114" s="189">
        <v>27</v>
      </c>
      <c r="H114" s="188">
        <v>280000</v>
      </c>
      <c r="I114" s="188">
        <v>617</v>
      </c>
      <c r="J114" s="188"/>
      <c r="K114" s="188"/>
      <c r="L114" s="190"/>
      <c r="M114" s="190"/>
      <c r="N114" s="190">
        <v>1</v>
      </c>
      <c r="O114" s="184"/>
      <c r="Q114" s="239">
        <f t="shared" si="3"/>
        <v>280617</v>
      </c>
      <c r="R114" s="239">
        <f t="shared" si="4"/>
        <v>280617</v>
      </c>
      <c r="S114" s="239">
        <f t="shared" si="5"/>
        <v>0</v>
      </c>
    </row>
    <row r="115" spans="1:19" x14ac:dyDescent="0.35">
      <c r="A115" s="183">
        <v>110</v>
      </c>
      <c r="B115" s="184" t="s">
        <v>172</v>
      </c>
      <c r="C115" s="185">
        <v>2</v>
      </c>
      <c r="D115" s="186" t="s">
        <v>161</v>
      </c>
      <c r="E115" s="186" t="s">
        <v>152</v>
      </c>
      <c r="F115" s="188">
        <v>323947.37</v>
      </c>
      <c r="G115" s="189">
        <v>36</v>
      </c>
      <c r="H115" s="188">
        <v>323000</v>
      </c>
      <c r="I115" s="188">
        <v>947.37</v>
      </c>
      <c r="J115" s="188"/>
      <c r="K115" s="188"/>
      <c r="L115" s="190"/>
      <c r="M115" s="190">
        <v>1</v>
      </c>
      <c r="N115" s="190"/>
      <c r="O115" s="184"/>
      <c r="Q115" s="239">
        <f t="shared" si="3"/>
        <v>323947.37</v>
      </c>
      <c r="R115" s="239">
        <f t="shared" si="4"/>
        <v>323947.37</v>
      </c>
      <c r="S115" s="239">
        <f t="shared" si="5"/>
        <v>0</v>
      </c>
    </row>
    <row r="116" spans="1:19" x14ac:dyDescent="0.35">
      <c r="A116" s="183">
        <v>111</v>
      </c>
      <c r="B116" s="184" t="s">
        <v>178</v>
      </c>
      <c r="C116" s="185">
        <v>1</v>
      </c>
      <c r="D116" s="186" t="s">
        <v>174</v>
      </c>
      <c r="E116" s="186" t="s">
        <v>173</v>
      </c>
      <c r="F116" s="188">
        <v>288746.7</v>
      </c>
      <c r="G116" s="189">
        <v>75</v>
      </c>
      <c r="H116" s="188">
        <v>288400</v>
      </c>
      <c r="I116" s="188">
        <v>346.7</v>
      </c>
      <c r="J116" s="188"/>
      <c r="K116" s="188"/>
      <c r="L116" s="184"/>
      <c r="M116" s="190">
        <v>1</v>
      </c>
      <c r="N116" s="190"/>
      <c r="O116" s="184"/>
      <c r="Q116" s="239">
        <f t="shared" si="3"/>
        <v>288746.7</v>
      </c>
      <c r="R116" s="239">
        <f t="shared" si="4"/>
        <v>288746.7</v>
      </c>
      <c r="S116" s="239">
        <f t="shared" si="5"/>
        <v>0</v>
      </c>
    </row>
    <row r="117" spans="1:19" x14ac:dyDescent="0.35">
      <c r="A117" s="183">
        <v>112</v>
      </c>
      <c r="B117" s="184" t="s">
        <v>178</v>
      </c>
      <c r="C117" s="185">
        <v>5</v>
      </c>
      <c r="D117" s="186" t="s">
        <v>174</v>
      </c>
      <c r="E117" s="186" t="s">
        <v>173</v>
      </c>
      <c r="F117" s="188">
        <v>285002.08</v>
      </c>
      <c r="G117" s="189">
        <v>31</v>
      </c>
      <c r="H117" s="188">
        <v>285000</v>
      </c>
      <c r="I117" s="188">
        <v>2.08</v>
      </c>
      <c r="J117" s="188"/>
      <c r="K117" s="188"/>
      <c r="L117" s="184"/>
      <c r="M117" s="190">
        <v>1</v>
      </c>
      <c r="N117" s="190"/>
      <c r="O117" s="184"/>
      <c r="Q117" s="239">
        <f t="shared" si="3"/>
        <v>285002.08</v>
      </c>
      <c r="R117" s="239">
        <f t="shared" si="4"/>
        <v>285002.08</v>
      </c>
      <c r="S117" s="239">
        <f t="shared" si="5"/>
        <v>0</v>
      </c>
    </row>
    <row r="118" spans="1:19" x14ac:dyDescent="0.35">
      <c r="A118" s="183">
        <v>113</v>
      </c>
      <c r="B118" s="184" t="s">
        <v>178</v>
      </c>
      <c r="C118" s="185">
        <v>6</v>
      </c>
      <c r="D118" s="186" t="s">
        <v>174</v>
      </c>
      <c r="E118" s="186" t="s">
        <v>173</v>
      </c>
      <c r="F118" s="188">
        <v>281957.78999999998</v>
      </c>
      <c r="G118" s="189">
        <v>14</v>
      </c>
      <c r="H118" s="188">
        <v>140000</v>
      </c>
      <c r="I118" s="188">
        <v>141957.79</v>
      </c>
      <c r="J118" s="188"/>
      <c r="K118" s="188"/>
      <c r="L118" s="184"/>
      <c r="M118" s="190">
        <v>1</v>
      </c>
      <c r="N118" s="190"/>
      <c r="O118" s="184"/>
      <c r="Q118" s="239">
        <f t="shared" si="3"/>
        <v>281957.78999999998</v>
      </c>
      <c r="R118" s="239">
        <f t="shared" si="4"/>
        <v>281957.79000000004</v>
      </c>
      <c r="S118" s="239">
        <f t="shared" si="5"/>
        <v>0</v>
      </c>
    </row>
    <row r="119" spans="1:19" x14ac:dyDescent="0.35">
      <c r="A119" s="183">
        <v>114</v>
      </c>
      <c r="B119" s="184" t="s">
        <v>179</v>
      </c>
      <c r="C119" s="185">
        <v>8</v>
      </c>
      <c r="D119" s="186" t="s">
        <v>174</v>
      </c>
      <c r="E119" s="186" t="s">
        <v>173</v>
      </c>
      <c r="F119" s="188">
        <v>287339.77</v>
      </c>
      <c r="G119" s="189">
        <v>39</v>
      </c>
      <c r="H119" s="188">
        <v>267000</v>
      </c>
      <c r="I119" s="188">
        <v>20339.77</v>
      </c>
      <c r="J119" s="188"/>
      <c r="K119" s="188"/>
      <c r="L119" s="184"/>
      <c r="M119" s="190">
        <v>1</v>
      </c>
      <c r="N119" s="190"/>
      <c r="O119" s="184"/>
      <c r="Q119" s="239">
        <f t="shared" si="3"/>
        <v>287339.77</v>
      </c>
      <c r="R119" s="239">
        <f t="shared" si="4"/>
        <v>287339.77</v>
      </c>
      <c r="S119" s="239">
        <f t="shared" si="5"/>
        <v>0</v>
      </c>
    </row>
    <row r="120" spans="1:19" x14ac:dyDescent="0.35">
      <c r="A120" s="183">
        <v>115</v>
      </c>
      <c r="B120" s="184" t="s">
        <v>179</v>
      </c>
      <c r="C120" s="185">
        <v>10</v>
      </c>
      <c r="D120" s="186" t="s">
        <v>174</v>
      </c>
      <c r="E120" s="186" t="s">
        <v>173</v>
      </c>
      <c r="F120" s="188">
        <v>280983.76</v>
      </c>
      <c r="G120" s="189">
        <v>14</v>
      </c>
      <c r="H120" s="188">
        <v>280000</v>
      </c>
      <c r="I120" s="188">
        <v>983.76</v>
      </c>
      <c r="J120" s="188"/>
      <c r="K120" s="188"/>
      <c r="L120" s="184"/>
      <c r="M120" s="190">
        <v>1</v>
      </c>
      <c r="N120" s="190"/>
      <c r="O120" s="184"/>
      <c r="Q120" s="239">
        <f t="shared" si="3"/>
        <v>280983.76</v>
      </c>
      <c r="R120" s="239">
        <f t="shared" si="4"/>
        <v>280983.76</v>
      </c>
      <c r="S120" s="239">
        <f t="shared" si="5"/>
        <v>0</v>
      </c>
    </row>
    <row r="121" spans="1:19" x14ac:dyDescent="0.35">
      <c r="A121" s="183">
        <v>116</v>
      </c>
      <c r="B121" s="184" t="s">
        <v>180</v>
      </c>
      <c r="C121" s="185">
        <v>11</v>
      </c>
      <c r="D121" s="186" t="s">
        <v>174</v>
      </c>
      <c r="E121" s="186" t="s">
        <v>173</v>
      </c>
      <c r="F121" s="188">
        <v>309385.32</v>
      </c>
      <c r="G121" s="189">
        <v>11</v>
      </c>
      <c r="H121" s="188">
        <v>225940</v>
      </c>
      <c r="I121" s="188">
        <v>83445.320000000007</v>
      </c>
      <c r="J121" s="188"/>
      <c r="K121" s="188"/>
      <c r="L121" s="184"/>
      <c r="M121" s="190"/>
      <c r="N121" s="190">
        <v>1</v>
      </c>
      <c r="O121" s="184"/>
      <c r="Q121" s="239">
        <f t="shared" si="3"/>
        <v>309385.32</v>
      </c>
      <c r="R121" s="239">
        <f t="shared" si="4"/>
        <v>309385.32</v>
      </c>
      <c r="S121" s="239">
        <f t="shared" si="5"/>
        <v>0</v>
      </c>
    </row>
    <row r="122" spans="1:19" x14ac:dyDescent="0.35">
      <c r="A122" s="183">
        <v>117</v>
      </c>
      <c r="B122" s="184" t="s">
        <v>181</v>
      </c>
      <c r="C122" s="185">
        <v>8</v>
      </c>
      <c r="D122" s="186" t="s">
        <v>175</v>
      </c>
      <c r="E122" s="186" t="s">
        <v>173</v>
      </c>
      <c r="F122" s="188">
        <v>299988.07</v>
      </c>
      <c r="G122" s="189">
        <v>38</v>
      </c>
      <c r="H122" s="188">
        <v>130000</v>
      </c>
      <c r="I122" s="188">
        <v>169988.07</v>
      </c>
      <c r="J122" s="188"/>
      <c r="K122" s="188"/>
      <c r="L122" s="184"/>
      <c r="M122" s="190">
        <v>1</v>
      </c>
      <c r="N122" s="190"/>
      <c r="O122" s="184"/>
      <c r="Q122" s="239">
        <f t="shared" si="3"/>
        <v>299988.07</v>
      </c>
      <c r="R122" s="239">
        <f t="shared" si="4"/>
        <v>299988.07</v>
      </c>
      <c r="S122" s="239">
        <f t="shared" si="5"/>
        <v>0</v>
      </c>
    </row>
    <row r="123" spans="1:19" x14ac:dyDescent="0.35">
      <c r="A123" s="183">
        <v>118</v>
      </c>
      <c r="B123" s="184" t="s">
        <v>182</v>
      </c>
      <c r="C123" s="185">
        <v>5</v>
      </c>
      <c r="D123" s="204" t="s">
        <v>173</v>
      </c>
      <c r="E123" s="186" t="s">
        <v>173</v>
      </c>
      <c r="F123" s="188">
        <v>281172.62</v>
      </c>
      <c r="G123" s="189">
        <v>47</v>
      </c>
      <c r="H123" s="188">
        <v>280000</v>
      </c>
      <c r="I123" s="188">
        <v>1172.6199999999999</v>
      </c>
      <c r="J123" s="188"/>
      <c r="K123" s="188"/>
      <c r="L123" s="184"/>
      <c r="M123" s="190">
        <v>1</v>
      </c>
      <c r="N123" s="190"/>
      <c r="O123" s="184"/>
      <c r="Q123" s="239">
        <f t="shared" si="3"/>
        <v>281172.62</v>
      </c>
      <c r="R123" s="239">
        <f t="shared" si="4"/>
        <v>281172.62</v>
      </c>
      <c r="S123" s="239">
        <f t="shared" si="5"/>
        <v>0</v>
      </c>
    </row>
    <row r="124" spans="1:19" x14ac:dyDescent="0.35">
      <c r="A124" s="183">
        <v>119</v>
      </c>
      <c r="B124" s="184" t="s">
        <v>183</v>
      </c>
      <c r="C124" s="185">
        <v>9</v>
      </c>
      <c r="D124" s="204" t="s">
        <v>173</v>
      </c>
      <c r="E124" s="186" t="s">
        <v>173</v>
      </c>
      <c r="F124" s="188">
        <v>292168.03000000003</v>
      </c>
      <c r="G124" s="189">
        <v>24</v>
      </c>
      <c r="H124" s="188">
        <v>280000</v>
      </c>
      <c r="I124" s="188">
        <v>12168.03</v>
      </c>
      <c r="J124" s="188"/>
      <c r="K124" s="188"/>
      <c r="L124" s="184"/>
      <c r="M124" s="190"/>
      <c r="N124" s="190">
        <v>1</v>
      </c>
      <c r="O124" s="184"/>
      <c r="Q124" s="239">
        <f t="shared" si="3"/>
        <v>292168.03000000003</v>
      </c>
      <c r="R124" s="239">
        <f t="shared" si="4"/>
        <v>292168.03000000003</v>
      </c>
      <c r="S124" s="239">
        <f t="shared" si="5"/>
        <v>0</v>
      </c>
    </row>
    <row r="125" spans="1:19" x14ac:dyDescent="0.35">
      <c r="A125" s="183">
        <v>120</v>
      </c>
      <c r="B125" s="184" t="s">
        <v>184</v>
      </c>
      <c r="C125" s="185">
        <v>10</v>
      </c>
      <c r="D125" s="204" t="s">
        <v>173</v>
      </c>
      <c r="E125" s="186" t="s">
        <v>173</v>
      </c>
      <c r="F125" s="188">
        <v>282455.69</v>
      </c>
      <c r="G125" s="189">
        <v>23</v>
      </c>
      <c r="H125" s="188">
        <v>280000</v>
      </c>
      <c r="I125" s="188">
        <v>2455.69</v>
      </c>
      <c r="J125" s="188"/>
      <c r="K125" s="188"/>
      <c r="L125" s="184"/>
      <c r="M125" s="190"/>
      <c r="N125" s="190">
        <v>1</v>
      </c>
      <c r="O125" s="184"/>
      <c r="Q125" s="239">
        <f t="shared" si="3"/>
        <v>282455.69</v>
      </c>
      <c r="R125" s="239">
        <f t="shared" si="4"/>
        <v>282455.69</v>
      </c>
      <c r="S125" s="239">
        <f t="shared" si="5"/>
        <v>0</v>
      </c>
    </row>
    <row r="126" spans="1:19" x14ac:dyDescent="0.35">
      <c r="A126" s="183">
        <v>121</v>
      </c>
      <c r="B126" s="184" t="s">
        <v>185</v>
      </c>
      <c r="C126" s="185">
        <v>14</v>
      </c>
      <c r="D126" s="204" t="s">
        <v>173</v>
      </c>
      <c r="E126" s="186" t="s">
        <v>173</v>
      </c>
      <c r="F126" s="188">
        <v>281935.7</v>
      </c>
      <c r="G126" s="189">
        <v>21</v>
      </c>
      <c r="H126" s="188">
        <v>280000</v>
      </c>
      <c r="I126" s="188">
        <v>1935.7</v>
      </c>
      <c r="J126" s="188"/>
      <c r="K126" s="188"/>
      <c r="L126" s="184"/>
      <c r="M126" s="190"/>
      <c r="N126" s="190">
        <v>1</v>
      </c>
      <c r="O126" s="184"/>
      <c r="Q126" s="239">
        <f t="shared" si="3"/>
        <v>281935.7</v>
      </c>
      <c r="R126" s="239">
        <f t="shared" si="4"/>
        <v>281935.7</v>
      </c>
      <c r="S126" s="239">
        <f t="shared" si="5"/>
        <v>0</v>
      </c>
    </row>
    <row r="127" spans="1:19" x14ac:dyDescent="0.35">
      <c r="A127" s="183">
        <v>122</v>
      </c>
      <c r="B127" s="184" t="s">
        <v>186</v>
      </c>
      <c r="C127" s="185">
        <v>5</v>
      </c>
      <c r="D127" s="186" t="s">
        <v>176</v>
      </c>
      <c r="E127" s="186" t="s">
        <v>173</v>
      </c>
      <c r="F127" s="188">
        <v>284458.43</v>
      </c>
      <c r="G127" s="189">
        <v>16</v>
      </c>
      <c r="H127" s="188">
        <v>265000</v>
      </c>
      <c r="I127" s="188">
        <v>19458.43</v>
      </c>
      <c r="J127" s="188"/>
      <c r="K127" s="188"/>
      <c r="L127" s="184"/>
      <c r="M127" s="190"/>
      <c r="N127" s="190">
        <v>1</v>
      </c>
      <c r="O127" s="184"/>
      <c r="Q127" s="239">
        <f t="shared" si="3"/>
        <v>284458.43</v>
      </c>
      <c r="R127" s="239">
        <f t="shared" si="4"/>
        <v>284458.43</v>
      </c>
      <c r="S127" s="239">
        <f t="shared" si="5"/>
        <v>0</v>
      </c>
    </row>
    <row r="128" spans="1:19" x14ac:dyDescent="0.35">
      <c r="A128" s="183">
        <v>123</v>
      </c>
      <c r="B128" s="184" t="s">
        <v>186</v>
      </c>
      <c r="C128" s="185">
        <v>6</v>
      </c>
      <c r="D128" s="186" t="s">
        <v>176</v>
      </c>
      <c r="E128" s="186" t="s">
        <v>173</v>
      </c>
      <c r="F128" s="188">
        <v>280555.86</v>
      </c>
      <c r="G128" s="189">
        <v>17</v>
      </c>
      <c r="H128" s="188">
        <v>267000</v>
      </c>
      <c r="I128" s="188">
        <v>13555.86</v>
      </c>
      <c r="J128" s="188"/>
      <c r="K128" s="188"/>
      <c r="L128" s="184"/>
      <c r="M128" s="190">
        <v>1</v>
      </c>
      <c r="N128" s="190"/>
      <c r="O128" s="184"/>
      <c r="Q128" s="239">
        <f t="shared" si="3"/>
        <v>280555.86</v>
      </c>
      <c r="R128" s="239">
        <f t="shared" si="4"/>
        <v>280555.86</v>
      </c>
      <c r="S128" s="239">
        <f t="shared" si="5"/>
        <v>0</v>
      </c>
    </row>
    <row r="129" spans="1:19" x14ac:dyDescent="0.35">
      <c r="A129" s="183">
        <v>124</v>
      </c>
      <c r="B129" s="184" t="s">
        <v>187</v>
      </c>
      <c r="C129" s="185">
        <v>11</v>
      </c>
      <c r="D129" s="186" t="s">
        <v>177</v>
      </c>
      <c r="E129" s="186" t="s">
        <v>173</v>
      </c>
      <c r="F129" s="188">
        <v>282496.93</v>
      </c>
      <c r="G129" s="189">
        <v>13</v>
      </c>
      <c r="H129" s="188">
        <v>269000</v>
      </c>
      <c r="I129" s="188">
        <v>13496.93</v>
      </c>
      <c r="J129" s="188"/>
      <c r="K129" s="188"/>
      <c r="L129" s="184"/>
      <c r="M129" s="190"/>
      <c r="N129" s="190">
        <v>1</v>
      </c>
      <c r="O129" s="184"/>
      <c r="Q129" s="239">
        <f t="shared" si="3"/>
        <v>282496.93</v>
      </c>
      <c r="R129" s="239">
        <f t="shared" si="4"/>
        <v>282496.93</v>
      </c>
      <c r="S129" s="239">
        <f t="shared" si="5"/>
        <v>0</v>
      </c>
    </row>
    <row r="130" spans="1:19" x14ac:dyDescent="0.35">
      <c r="A130" s="183">
        <v>125</v>
      </c>
      <c r="B130" s="184" t="s">
        <v>187</v>
      </c>
      <c r="C130" s="185">
        <v>12</v>
      </c>
      <c r="D130" s="186" t="s">
        <v>177</v>
      </c>
      <c r="E130" s="186" t="s">
        <v>173</v>
      </c>
      <c r="F130" s="188">
        <v>285190.34000000003</v>
      </c>
      <c r="G130" s="189">
        <v>14</v>
      </c>
      <c r="H130" s="188">
        <v>281000</v>
      </c>
      <c r="I130" s="188">
        <v>4190.34</v>
      </c>
      <c r="J130" s="188"/>
      <c r="K130" s="188"/>
      <c r="L130" s="184"/>
      <c r="M130" s="190">
        <v>1</v>
      </c>
      <c r="N130" s="190"/>
      <c r="O130" s="184"/>
      <c r="Q130" s="239">
        <f t="shared" si="3"/>
        <v>285190.34000000003</v>
      </c>
      <c r="R130" s="239">
        <f t="shared" si="4"/>
        <v>285190.34000000003</v>
      </c>
      <c r="S130" s="239">
        <f t="shared" si="5"/>
        <v>0</v>
      </c>
    </row>
    <row r="131" spans="1:19" x14ac:dyDescent="0.35">
      <c r="A131" s="183">
        <v>126</v>
      </c>
      <c r="B131" s="184" t="s">
        <v>187</v>
      </c>
      <c r="C131" s="185">
        <v>13</v>
      </c>
      <c r="D131" s="186" t="s">
        <v>177</v>
      </c>
      <c r="E131" s="186" t="s">
        <v>173</v>
      </c>
      <c r="F131" s="188">
        <v>290510.08000000002</v>
      </c>
      <c r="G131" s="189">
        <v>35</v>
      </c>
      <c r="H131" s="188">
        <v>290000</v>
      </c>
      <c r="I131" s="188">
        <v>510.08</v>
      </c>
      <c r="J131" s="188"/>
      <c r="K131" s="188"/>
      <c r="L131" s="190"/>
      <c r="M131" s="190">
        <v>1</v>
      </c>
      <c r="N131" s="190"/>
      <c r="O131" s="184"/>
      <c r="Q131" s="239">
        <f t="shared" si="3"/>
        <v>290510.08000000002</v>
      </c>
      <c r="R131" s="239">
        <f t="shared" si="4"/>
        <v>290510.08000000002</v>
      </c>
      <c r="S131" s="239">
        <f t="shared" si="5"/>
        <v>0</v>
      </c>
    </row>
    <row r="132" spans="1:19" x14ac:dyDescent="0.35">
      <c r="A132" s="183">
        <v>127</v>
      </c>
      <c r="B132" s="184" t="s">
        <v>189</v>
      </c>
      <c r="C132" s="185">
        <v>11</v>
      </c>
      <c r="D132" s="186" t="s">
        <v>188</v>
      </c>
      <c r="E132" s="186" t="s">
        <v>173</v>
      </c>
      <c r="F132" s="205">
        <v>283086.36</v>
      </c>
      <c r="G132" s="189">
        <v>34</v>
      </c>
      <c r="H132" s="188">
        <v>282476</v>
      </c>
      <c r="I132" s="188">
        <v>610.36</v>
      </c>
      <c r="J132" s="188"/>
      <c r="K132" s="188"/>
      <c r="L132" s="190"/>
      <c r="M132" s="190">
        <v>1</v>
      </c>
      <c r="N132" s="190"/>
      <c r="O132" s="184"/>
      <c r="Q132" s="239">
        <f t="shared" si="3"/>
        <v>283086.36</v>
      </c>
      <c r="R132" s="239">
        <f t="shared" si="4"/>
        <v>283086.36</v>
      </c>
      <c r="S132" s="239">
        <f t="shared" si="5"/>
        <v>0</v>
      </c>
    </row>
    <row r="133" spans="1:19" x14ac:dyDescent="0.35">
      <c r="A133" s="183">
        <v>128</v>
      </c>
      <c r="B133" s="184" t="s">
        <v>189</v>
      </c>
      <c r="C133" s="185">
        <v>12</v>
      </c>
      <c r="D133" s="186" t="s">
        <v>188</v>
      </c>
      <c r="E133" s="186" t="s">
        <v>173</v>
      </c>
      <c r="F133" s="188">
        <v>280572.15999999997</v>
      </c>
      <c r="G133" s="189">
        <v>32</v>
      </c>
      <c r="H133" s="188">
        <v>280000</v>
      </c>
      <c r="I133" s="188">
        <v>572.16</v>
      </c>
      <c r="J133" s="188"/>
      <c r="K133" s="188"/>
      <c r="L133" s="190"/>
      <c r="M133" s="190">
        <v>1</v>
      </c>
      <c r="N133" s="190"/>
      <c r="O133" s="184"/>
      <c r="Q133" s="239">
        <f t="shared" si="3"/>
        <v>280572.15999999997</v>
      </c>
      <c r="R133" s="239">
        <f t="shared" si="4"/>
        <v>280572.15999999997</v>
      </c>
      <c r="S133" s="239">
        <f t="shared" si="5"/>
        <v>0</v>
      </c>
    </row>
    <row r="134" spans="1:19" x14ac:dyDescent="0.35">
      <c r="A134" s="183">
        <v>129</v>
      </c>
      <c r="B134" s="184" t="s">
        <v>189</v>
      </c>
      <c r="C134" s="185">
        <v>13</v>
      </c>
      <c r="D134" s="186" t="s">
        <v>188</v>
      </c>
      <c r="E134" s="186" t="s">
        <v>173</v>
      </c>
      <c r="F134" s="188">
        <v>306904.96000000002</v>
      </c>
      <c r="G134" s="189">
        <v>30</v>
      </c>
      <c r="H134" s="188">
        <v>280000</v>
      </c>
      <c r="I134" s="188">
        <v>26904.959999999999</v>
      </c>
      <c r="J134" s="188"/>
      <c r="K134" s="188"/>
      <c r="L134" s="190"/>
      <c r="M134" s="190">
        <v>1</v>
      </c>
      <c r="N134" s="190"/>
      <c r="O134" s="184"/>
      <c r="Q134" s="239">
        <f t="shared" si="3"/>
        <v>306904.96000000002</v>
      </c>
      <c r="R134" s="239">
        <f t="shared" si="4"/>
        <v>306904.96000000002</v>
      </c>
      <c r="S134" s="239">
        <f t="shared" si="5"/>
        <v>0</v>
      </c>
    </row>
    <row r="135" spans="1:19" x14ac:dyDescent="0.35">
      <c r="A135" s="183">
        <v>130</v>
      </c>
      <c r="B135" s="184" t="s">
        <v>190</v>
      </c>
      <c r="C135" s="185">
        <v>9</v>
      </c>
      <c r="D135" s="186" t="s">
        <v>202</v>
      </c>
      <c r="E135" s="186" t="s">
        <v>173</v>
      </c>
      <c r="F135" s="188">
        <v>295571.93</v>
      </c>
      <c r="G135" s="189">
        <v>22</v>
      </c>
      <c r="H135" s="188">
        <v>295000</v>
      </c>
      <c r="I135" s="188">
        <v>571.92999999999995</v>
      </c>
      <c r="J135" s="188"/>
      <c r="K135" s="188"/>
      <c r="L135" s="190"/>
      <c r="M135" s="190"/>
      <c r="N135" s="190">
        <v>1</v>
      </c>
      <c r="O135" s="184"/>
      <c r="Q135" s="239">
        <f t="shared" ref="Q135:Q198" si="6">F135</f>
        <v>295571.93</v>
      </c>
      <c r="R135" s="239">
        <f t="shared" ref="R135:R198" si="7">H135+I135+J135+K135</f>
        <v>295571.93</v>
      </c>
      <c r="S135" s="239">
        <f t="shared" ref="S135:S198" si="8">Q135-R135</f>
        <v>0</v>
      </c>
    </row>
    <row r="136" spans="1:19" x14ac:dyDescent="0.35">
      <c r="A136" s="183">
        <v>131</v>
      </c>
      <c r="B136" s="184" t="s">
        <v>191</v>
      </c>
      <c r="C136" s="185">
        <v>1</v>
      </c>
      <c r="D136" s="186" t="s">
        <v>203</v>
      </c>
      <c r="E136" s="186" t="s">
        <v>173</v>
      </c>
      <c r="F136" s="188">
        <v>280406</v>
      </c>
      <c r="G136" s="189">
        <v>39</v>
      </c>
      <c r="H136" s="188">
        <v>273200</v>
      </c>
      <c r="I136" s="188">
        <v>7206</v>
      </c>
      <c r="J136" s="188"/>
      <c r="K136" s="188"/>
      <c r="L136" s="190"/>
      <c r="M136" s="190"/>
      <c r="N136" s="190">
        <v>1</v>
      </c>
      <c r="O136" s="184"/>
      <c r="Q136" s="239">
        <f t="shared" si="6"/>
        <v>280406</v>
      </c>
      <c r="R136" s="239">
        <f t="shared" si="7"/>
        <v>280406</v>
      </c>
      <c r="S136" s="239">
        <f t="shared" si="8"/>
        <v>0</v>
      </c>
    </row>
    <row r="137" spans="1:19" x14ac:dyDescent="0.35">
      <c r="A137" s="183">
        <v>132</v>
      </c>
      <c r="B137" s="184" t="s">
        <v>192</v>
      </c>
      <c r="C137" s="185">
        <v>8</v>
      </c>
      <c r="D137" s="186" t="s">
        <v>203</v>
      </c>
      <c r="E137" s="186" t="s">
        <v>173</v>
      </c>
      <c r="F137" s="188">
        <v>280893.14</v>
      </c>
      <c r="G137" s="189">
        <v>15</v>
      </c>
      <c r="H137" s="188">
        <v>280000</v>
      </c>
      <c r="I137" s="188">
        <v>893.14</v>
      </c>
      <c r="J137" s="188"/>
      <c r="K137" s="188"/>
      <c r="L137" s="190"/>
      <c r="M137" s="190"/>
      <c r="N137" s="190">
        <v>1</v>
      </c>
      <c r="O137" s="184"/>
      <c r="Q137" s="239">
        <f t="shared" si="6"/>
        <v>280893.14</v>
      </c>
      <c r="R137" s="239">
        <f t="shared" si="7"/>
        <v>280893.14</v>
      </c>
      <c r="S137" s="239">
        <f t="shared" si="8"/>
        <v>0</v>
      </c>
    </row>
    <row r="138" spans="1:19" x14ac:dyDescent="0.35">
      <c r="A138" s="183">
        <v>133</v>
      </c>
      <c r="B138" s="184" t="s">
        <v>192</v>
      </c>
      <c r="C138" s="185">
        <v>10</v>
      </c>
      <c r="D138" s="186" t="s">
        <v>203</v>
      </c>
      <c r="E138" s="186" t="s">
        <v>173</v>
      </c>
      <c r="F138" s="188">
        <v>281150.89</v>
      </c>
      <c r="G138" s="189">
        <v>35</v>
      </c>
      <c r="H138" s="188">
        <v>280000</v>
      </c>
      <c r="I138" s="188">
        <v>1150.8900000000001</v>
      </c>
      <c r="J138" s="188"/>
      <c r="K138" s="188"/>
      <c r="L138" s="190"/>
      <c r="M138" s="190"/>
      <c r="N138" s="190">
        <v>1</v>
      </c>
      <c r="O138" s="184"/>
      <c r="Q138" s="239">
        <f t="shared" si="6"/>
        <v>281150.89</v>
      </c>
      <c r="R138" s="239">
        <f t="shared" si="7"/>
        <v>281150.89</v>
      </c>
      <c r="S138" s="239">
        <f t="shared" si="8"/>
        <v>0</v>
      </c>
    </row>
    <row r="139" spans="1:19" x14ac:dyDescent="0.35">
      <c r="A139" s="183">
        <v>134</v>
      </c>
      <c r="B139" s="184" t="s">
        <v>193</v>
      </c>
      <c r="C139" s="185">
        <v>14</v>
      </c>
      <c r="D139" s="186" t="s">
        <v>203</v>
      </c>
      <c r="E139" s="186" t="s">
        <v>173</v>
      </c>
      <c r="F139" s="188">
        <v>281102.06</v>
      </c>
      <c r="G139" s="189">
        <v>50</v>
      </c>
      <c r="H139" s="188">
        <v>277500</v>
      </c>
      <c r="I139" s="188">
        <v>3602.06</v>
      </c>
      <c r="J139" s="188"/>
      <c r="K139" s="188"/>
      <c r="L139" s="190"/>
      <c r="M139" s="190"/>
      <c r="N139" s="190">
        <v>1</v>
      </c>
      <c r="O139" s="184"/>
      <c r="Q139" s="239">
        <f t="shared" si="6"/>
        <v>281102.06</v>
      </c>
      <c r="R139" s="239">
        <f t="shared" si="7"/>
        <v>281102.06</v>
      </c>
      <c r="S139" s="239">
        <f t="shared" si="8"/>
        <v>0</v>
      </c>
    </row>
    <row r="140" spans="1:19" x14ac:dyDescent="0.35">
      <c r="A140" s="183">
        <v>135</v>
      </c>
      <c r="B140" s="184" t="s">
        <v>194</v>
      </c>
      <c r="C140" s="185">
        <v>1</v>
      </c>
      <c r="D140" s="186" t="s">
        <v>204</v>
      </c>
      <c r="E140" s="186" t="s">
        <v>173</v>
      </c>
      <c r="F140" s="188">
        <v>283226.90000000002</v>
      </c>
      <c r="G140" s="189">
        <v>17</v>
      </c>
      <c r="H140" s="188">
        <v>280000</v>
      </c>
      <c r="I140" s="188">
        <v>3226.9</v>
      </c>
      <c r="J140" s="188"/>
      <c r="K140" s="188"/>
      <c r="L140" s="190"/>
      <c r="M140" s="190">
        <v>1</v>
      </c>
      <c r="N140" s="190"/>
      <c r="O140" s="184"/>
      <c r="Q140" s="239">
        <f t="shared" si="6"/>
        <v>283226.90000000002</v>
      </c>
      <c r="R140" s="239">
        <f t="shared" si="7"/>
        <v>283226.90000000002</v>
      </c>
      <c r="S140" s="239">
        <f t="shared" si="8"/>
        <v>0</v>
      </c>
    </row>
    <row r="141" spans="1:19" x14ac:dyDescent="0.35">
      <c r="A141" s="183">
        <v>136</v>
      </c>
      <c r="B141" s="184" t="s">
        <v>195</v>
      </c>
      <c r="C141" s="185">
        <v>12</v>
      </c>
      <c r="D141" s="186" t="s">
        <v>204</v>
      </c>
      <c r="E141" s="186" t="s">
        <v>173</v>
      </c>
      <c r="F141" s="188">
        <v>297364.3</v>
      </c>
      <c r="G141" s="189">
        <v>17</v>
      </c>
      <c r="H141" s="188">
        <v>294000</v>
      </c>
      <c r="I141" s="188">
        <v>3364.3</v>
      </c>
      <c r="J141" s="188"/>
      <c r="K141" s="188"/>
      <c r="L141" s="190"/>
      <c r="M141" s="190">
        <v>1</v>
      </c>
      <c r="N141" s="190"/>
      <c r="O141" s="184"/>
      <c r="Q141" s="239">
        <f t="shared" si="6"/>
        <v>297364.3</v>
      </c>
      <c r="R141" s="239">
        <f t="shared" si="7"/>
        <v>297364.3</v>
      </c>
      <c r="S141" s="239">
        <f t="shared" si="8"/>
        <v>0</v>
      </c>
    </row>
    <row r="142" spans="1:19" x14ac:dyDescent="0.35">
      <c r="A142" s="183">
        <v>137</v>
      </c>
      <c r="B142" s="184" t="s">
        <v>196</v>
      </c>
      <c r="C142" s="185">
        <v>5</v>
      </c>
      <c r="D142" s="186" t="s">
        <v>205</v>
      </c>
      <c r="E142" s="186" t="s">
        <v>173</v>
      </c>
      <c r="F142" s="188">
        <v>292910.28999999998</v>
      </c>
      <c r="G142" s="189">
        <v>33</v>
      </c>
      <c r="H142" s="188">
        <v>290000</v>
      </c>
      <c r="I142" s="188">
        <v>2910.29</v>
      </c>
      <c r="J142" s="188"/>
      <c r="K142" s="188"/>
      <c r="L142" s="190"/>
      <c r="M142" s="190">
        <v>1</v>
      </c>
      <c r="N142" s="190"/>
      <c r="O142" s="184"/>
      <c r="Q142" s="239">
        <f t="shared" si="6"/>
        <v>292910.28999999998</v>
      </c>
      <c r="R142" s="239">
        <f t="shared" si="7"/>
        <v>292910.28999999998</v>
      </c>
      <c r="S142" s="239">
        <f t="shared" si="8"/>
        <v>0</v>
      </c>
    </row>
    <row r="143" spans="1:19" x14ac:dyDescent="0.35">
      <c r="A143" s="183">
        <v>138</v>
      </c>
      <c r="B143" s="184" t="s">
        <v>197</v>
      </c>
      <c r="C143" s="185">
        <v>7</v>
      </c>
      <c r="D143" s="186" t="s">
        <v>205</v>
      </c>
      <c r="E143" s="186" t="s">
        <v>173</v>
      </c>
      <c r="F143" s="188">
        <v>280231.15999999997</v>
      </c>
      <c r="G143" s="189">
        <v>16</v>
      </c>
      <c r="H143" s="188">
        <v>280000</v>
      </c>
      <c r="I143" s="188">
        <v>231.16</v>
      </c>
      <c r="J143" s="188"/>
      <c r="K143" s="188"/>
      <c r="L143" s="190"/>
      <c r="M143" s="190">
        <v>1</v>
      </c>
      <c r="N143" s="190"/>
      <c r="O143" s="184"/>
      <c r="Q143" s="239">
        <f t="shared" si="6"/>
        <v>280231.15999999997</v>
      </c>
      <c r="R143" s="239">
        <f t="shared" si="7"/>
        <v>280231.15999999997</v>
      </c>
      <c r="S143" s="239">
        <f t="shared" si="8"/>
        <v>0</v>
      </c>
    </row>
    <row r="144" spans="1:19" x14ac:dyDescent="0.35">
      <c r="A144" s="183">
        <v>139</v>
      </c>
      <c r="B144" s="184" t="s">
        <v>198</v>
      </c>
      <c r="C144" s="185">
        <v>9</v>
      </c>
      <c r="D144" s="186" t="s">
        <v>205</v>
      </c>
      <c r="E144" s="186" t="s">
        <v>173</v>
      </c>
      <c r="F144" s="188">
        <v>285405.21999999997</v>
      </c>
      <c r="G144" s="189">
        <v>13</v>
      </c>
      <c r="H144" s="188">
        <v>175494</v>
      </c>
      <c r="I144" s="188">
        <v>109911.22</v>
      </c>
      <c r="J144" s="188"/>
      <c r="K144" s="188"/>
      <c r="L144" s="190"/>
      <c r="M144" s="190">
        <v>1</v>
      </c>
      <c r="N144" s="190"/>
      <c r="O144" s="184"/>
      <c r="Q144" s="239">
        <f t="shared" si="6"/>
        <v>285405.21999999997</v>
      </c>
      <c r="R144" s="239">
        <f t="shared" si="7"/>
        <v>285405.21999999997</v>
      </c>
      <c r="S144" s="239">
        <f t="shared" si="8"/>
        <v>0</v>
      </c>
    </row>
    <row r="145" spans="1:19" x14ac:dyDescent="0.35">
      <c r="A145" s="183">
        <v>140</v>
      </c>
      <c r="B145" s="184" t="s">
        <v>199</v>
      </c>
      <c r="C145" s="185">
        <v>10</v>
      </c>
      <c r="D145" s="186" t="s">
        <v>205</v>
      </c>
      <c r="E145" s="186" t="s">
        <v>173</v>
      </c>
      <c r="F145" s="188">
        <v>280256.65000000002</v>
      </c>
      <c r="G145" s="189">
        <v>16</v>
      </c>
      <c r="H145" s="188">
        <v>280000</v>
      </c>
      <c r="I145" s="188">
        <v>256.64999999999998</v>
      </c>
      <c r="J145" s="188"/>
      <c r="K145" s="188"/>
      <c r="L145" s="190"/>
      <c r="M145" s="190">
        <v>1</v>
      </c>
      <c r="N145" s="190"/>
      <c r="O145" s="184"/>
      <c r="Q145" s="239">
        <f t="shared" si="6"/>
        <v>280256.65000000002</v>
      </c>
      <c r="R145" s="239">
        <f t="shared" si="7"/>
        <v>280256.65000000002</v>
      </c>
      <c r="S145" s="239">
        <f t="shared" si="8"/>
        <v>0</v>
      </c>
    </row>
    <row r="146" spans="1:19" x14ac:dyDescent="0.35">
      <c r="A146" s="183">
        <v>141</v>
      </c>
      <c r="B146" s="184" t="s">
        <v>200</v>
      </c>
      <c r="C146" s="185">
        <v>11</v>
      </c>
      <c r="D146" s="186" t="s">
        <v>205</v>
      </c>
      <c r="E146" s="186" t="s">
        <v>173</v>
      </c>
      <c r="F146" s="188">
        <v>283165.59999999998</v>
      </c>
      <c r="G146" s="189">
        <v>32</v>
      </c>
      <c r="H146" s="188">
        <v>280000</v>
      </c>
      <c r="I146" s="188">
        <v>3165.6</v>
      </c>
      <c r="J146" s="188"/>
      <c r="K146" s="188"/>
      <c r="L146" s="190"/>
      <c r="M146" s="190">
        <v>1</v>
      </c>
      <c r="N146" s="190"/>
      <c r="O146" s="184"/>
      <c r="Q146" s="239">
        <f t="shared" si="6"/>
        <v>283165.59999999998</v>
      </c>
      <c r="R146" s="239">
        <f t="shared" si="7"/>
        <v>283165.59999999998</v>
      </c>
      <c r="S146" s="239">
        <f t="shared" si="8"/>
        <v>0</v>
      </c>
    </row>
    <row r="147" spans="1:19" x14ac:dyDescent="0.35">
      <c r="A147" s="183">
        <v>142</v>
      </c>
      <c r="B147" s="184" t="s">
        <v>201</v>
      </c>
      <c r="C147" s="185">
        <v>12</v>
      </c>
      <c r="D147" s="186" t="s">
        <v>205</v>
      </c>
      <c r="E147" s="186" t="s">
        <v>173</v>
      </c>
      <c r="F147" s="188">
        <v>290994.5</v>
      </c>
      <c r="G147" s="189">
        <v>24</v>
      </c>
      <c r="H147" s="188">
        <v>290000</v>
      </c>
      <c r="I147" s="188">
        <v>994.5</v>
      </c>
      <c r="J147" s="188"/>
      <c r="K147" s="188"/>
      <c r="L147" s="190"/>
      <c r="M147" s="190">
        <v>1</v>
      </c>
      <c r="N147" s="190"/>
      <c r="O147" s="184"/>
      <c r="Q147" s="239">
        <f t="shared" si="6"/>
        <v>290994.5</v>
      </c>
      <c r="R147" s="239">
        <f t="shared" si="7"/>
        <v>290994.5</v>
      </c>
      <c r="S147" s="239">
        <f t="shared" si="8"/>
        <v>0</v>
      </c>
    </row>
    <row r="148" spans="1:19" x14ac:dyDescent="0.35">
      <c r="A148" s="183">
        <v>143</v>
      </c>
      <c r="B148" s="184" t="s">
        <v>207</v>
      </c>
      <c r="C148" s="185">
        <v>1</v>
      </c>
      <c r="D148" s="186" t="s">
        <v>206</v>
      </c>
      <c r="E148" s="186" t="s">
        <v>206</v>
      </c>
      <c r="F148" s="188">
        <v>301980.23</v>
      </c>
      <c r="G148" s="189">
        <v>17</v>
      </c>
      <c r="H148" s="188">
        <v>301000</v>
      </c>
      <c r="I148" s="188">
        <v>980.23</v>
      </c>
      <c r="J148" s="188"/>
      <c r="K148" s="188"/>
      <c r="L148" s="190"/>
      <c r="M148" s="190"/>
      <c r="N148" s="190">
        <v>1</v>
      </c>
      <c r="O148" s="184"/>
      <c r="Q148" s="239">
        <f t="shared" si="6"/>
        <v>301980.23</v>
      </c>
      <c r="R148" s="239">
        <f t="shared" si="7"/>
        <v>301980.23</v>
      </c>
      <c r="S148" s="239">
        <f t="shared" si="8"/>
        <v>0</v>
      </c>
    </row>
    <row r="149" spans="1:19" x14ac:dyDescent="0.35">
      <c r="A149" s="183">
        <v>144</v>
      </c>
      <c r="B149" s="184" t="s">
        <v>209</v>
      </c>
      <c r="C149" s="185">
        <v>2</v>
      </c>
      <c r="D149" s="186" t="s">
        <v>206</v>
      </c>
      <c r="E149" s="186" t="s">
        <v>206</v>
      </c>
      <c r="F149" s="188">
        <v>320680.40999999997</v>
      </c>
      <c r="G149" s="189">
        <v>6</v>
      </c>
      <c r="H149" s="188">
        <v>320000</v>
      </c>
      <c r="I149" s="188">
        <v>680.41</v>
      </c>
      <c r="J149" s="188"/>
      <c r="K149" s="188"/>
      <c r="L149" s="190"/>
      <c r="M149" s="190"/>
      <c r="N149" s="190">
        <v>1</v>
      </c>
      <c r="O149" s="184"/>
      <c r="Q149" s="239">
        <f t="shared" si="6"/>
        <v>320680.40999999997</v>
      </c>
      <c r="R149" s="239">
        <f t="shared" si="7"/>
        <v>320680.40999999997</v>
      </c>
      <c r="S149" s="239">
        <f t="shared" si="8"/>
        <v>0</v>
      </c>
    </row>
    <row r="150" spans="1:19" x14ac:dyDescent="0.35">
      <c r="A150" s="183">
        <v>145</v>
      </c>
      <c r="B150" s="184" t="s">
        <v>210</v>
      </c>
      <c r="C150" s="185">
        <v>3</v>
      </c>
      <c r="D150" s="186" t="s">
        <v>206</v>
      </c>
      <c r="E150" s="186" t="s">
        <v>206</v>
      </c>
      <c r="F150" s="188">
        <v>284725.5</v>
      </c>
      <c r="G150" s="189">
        <v>11</v>
      </c>
      <c r="H150" s="188">
        <v>284000</v>
      </c>
      <c r="I150" s="188">
        <v>725.5</v>
      </c>
      <c r="J150" s="188"/>
      <c r="K150" s="188"/>
      <c r="L150" s="190"/>
      <c r="M150" s="190"/>
      <c r="N150" s="190">
        <v>1</v>
      </c>
      <c r="O150" s="184"/>
      <c r="Q150" s="239">
        <f t="shared" si="6"/>
        <v>284725.5</v>
      </c>
      <c r="R150" s="239">
        <f t="shared" si="7"/>
        <v>284725.5</v>
      </c>
      <c r="S150" s="239">
        <f t="shared" si="8"/>
        <v>0</v>
      </c>
    </row>
    <row r="151" spans="1:19" x14ac:dyDescent="0.35">
      <c r="A151" s="183">
        <v>146</v>
      </c>
      <c r="B151" s="184" t="s">
        <v>211</v>
      </c>
      <c r="C151" s="185">
        <v>5</v>
      </c>
      <c r="D151" s="186" t="s">
        <v>206</v>
      </c>
      <c r="E151" s="186" t="s">
        <v>206</v>
      </c>
      <c r="F151" s="188">
        <v>280246.25</v>
      </c>
      <c r="G151" s="189">
        <v>11</v>
      </c>
      <c r="H151" s="188">
        <v>280000</v>
      </c>
      <c r="I151" s="188">
        <v>246.25</v>
      </c>
      <c r="J151" s="188"/>
      <c r="K151" s="188"/>
      <c r="L151" s="190"/>
      <c r="M151" s="190"/>
      <c r="N151" s="190">
        <v>1</v>
      </c>
      <c r="O151" s="184"/>
      <c r="Q151" s="239">
        <f t="shared" si="6"/>
        <v>280246.25</v>
      </c>
      <c r="R151" s="239">
        <f t="shared" si="7"/>
        <v>280246.25</v>
      </c>
      <c r="S151" s="239">
        <f t="shared" si="8"/>
        <v>0</v>
      </c>
    </row>
    <row r="152" spans="1:19" x14ac:dyDescent="0.35">
      <c r="A152" s="183">
        <v>147</v>
      </c>
      <c r="B152" s="184" t="s">
        <v>212</v>
      </c>
      <c r="C152" s="185">
        <v>6</v>
      </c>
      <c r="D152" s="186" t="s">
        <v>206</v>
      </c>
      <c r="E152" s="186" t="s">
        <v>206</v>
      </c>
      <c r="F152" s="188">
        <v>397750.45</v>
      </c>
      <c r="G152" s="189">
        <v>22</v>
      </c>
      <c r="H152" s="188">
        <v>397500</v>
      </c>
      <c r="I152" s="188">
        <v>250.45</v>
      </c>
      <c r="J152" s="188"/>
      <c r="K152" s="188"/>
      <c r="L152" s="190"/>
      <c r="M152" s="190"/>
      <c r="N152" s="190">
        <v>1</v>
      </c>
      <c r="O152" s="184"/>
      <c r="Q152" s="239">
        <f t="shared" si="6"/>
        <v>397750.45</v>
      </c>
      <c r="R152" s="239">
        <f t="shared" si="7"/>
        <v>397750.45</v>
      </c>
      <c r="S152" s="239">
        <f t="shared" si="8"/>
        <v>0</v>
      </c>
    </row>
    <row r="153" spans="1:19" x14ac:dyDescent="0.35">
      <c r="A153" s="183">
        <v>148</v>
      </c>
      <c r="B153" s="184" t="s">
        <v>213</v>
      </c>
      <c r="C153" s="185">
        <v>7</v>
      </c>
      <c r="D153" s="186" t="s">
        <v>206</v>
      </c>
      <c r="E153" s="186" t="s">
        <v>206</v>
      </c>
      <c r="F153" s="188">
        <v>308267.3</v>
      </c>
      <c r="G153" s="189">
        <v>13</v>
      </c>
      <c r="H153" s="188">
        <v>307955</v>
      </c>
      <c r="I153" s="188">
        <v>312.3</v>
      </c>
      <c r="J153" s="188"/>
      <c r="K153" s="188"/>
      <c r="L153" s="190"/>
      <c r="M153" s="190"/>
      <c r="N153" s="190">
        <v>1</v>
      </c>
      <c r="O153" s="184"/>
      <c r="Q153" s="239">
        <f t="shared" si="6"/>
        <v>308267.3</v>
      </c>
      <c r="R153" s="239">
        <f t="shared" si="7"/>
        <v>308267.3</v>
      </c>
      <c r="S153" s="239">
        <f t="shared" si="8"/>
        <v>0</v>
      </c>
    </row>
    <row r="154" spans="1:19" x14ac:dyDescent="0.35">
      <c r="A154" s="183">
        <v>149</v>
      </c>
      <c r="B154" s="184" t="s">
        <v>214</v>
      </c>
      <c r="C154" s="185">
        <v>9</v>
      </c>
      <c r="D154" s="186" t="s">
        <v>206</v>
      </c>
      <c r="E154" s="186" t="s">
        <v>206</v>
      </c>
      <c r="F154" s="188">
        <v>294458.17</v>
      </c>
      <c r="G154" s="189">
        <v>38</v>
      </c>
      <c r="H154" s="188">
        <v>294000</v>
      </c>
      <c r="I154" s="188">
        <v>458.17</v>
      </c>
      <c r="J154" s="188"/>
      <c r="K154" s="188"/>
      <c r="L154" s="190"/>
      <c r="M154" s="190"/>
      <c r="N154" s="190">
        <v>1</v>
      </c>
      <c r="O154" s="184"/>
      <c r="Q154" s="239">
        <f t="shared" si="6"/>
        <v>294458.17</v>
      </c>
      <c r="R154" s="239">
        <f t="shared" si="7"/>
        <v>294458.17</v>
      </c>
      <c r="S154" s="239">
        <f t="shared" si="8"/>
        <v>0</v>
      </c>
    </row>
    <row r="155" spans="1:19" x14ac:dyDescent="0.35">
      <c r="A155" s="183">
        <v>150</v>
      </c>
      <c r="B155" s="184" t="s">
        <v>215</v>
      </c>
      <c r="C155" s="185">
        <v>10</v>
      </c>
      <c r="D155" s="186" t="s">
        <v>206</v>
      </c>
      <c r="E155" s="186" t="s">
        <v>206</v>
      </c>
      <c r="F155" s="188">
        <v>330345.26</v>
      </c>
      <c r="G155" s="189">
        <v>26</v>
      </c>
      <c r="H155" s="188">
        <v>330000</v>
      </c>
      <c r="I155" s="188">
        <v>345.26</v>
      </c>
      <c r="J155" s="188"/>
      <c r="K155" s="188"/>
      <c r="L155" s="190"/>
      <c r="M155" s="190"/>
      <c r="N155" s="190">
        <v>1</v>
      </c>
      <c r="O155" s="184"/>
      <c r="Q155" s="239">
        <f t="shared" si="6"/>
        <v>330345.26</v>
      </c>
      <c r="R155" s="239">
        <f t="shared" si="7"/>
        <v>330345.26</v>
      </c>
      <c r="S155" s="239">
        <f t="shared" si="8"/>
        <v>0</v>
      </c>
    </row>
    <row r="156" spans="1:19" x14ac:dyDescent="0.35">
      <c r="A156" s="183">
        <v>151</v>
      </c>
      <c r="B156" s="184" t="s">
        <v>216</v>
      </c>
      <c r="C156" s="185">
        <v>11</v>
      </c>
      <c r="D156" s="186" t="s">
        <v>206</v>
      </c>
      <c r="E156" s="186" t="s">
        <v>206</v>
      </c>
      <c r="F156" s="188">
        <v>332485.25</v>
      </c>
      <c r="G156" s="189">
        <v>13</v>
      </c>
      <c r="H156" s="188">
        <v>332000</v>
      </c>
      <c r="I156" s="188">
        <v>485.25</v>
      </c>
      <c r="J156" s="188"/>
      <c r="K156" s="188"/>
      <c r="L156" s="190"/>
      <c r="M156" s="190"/>
      <c r="N156" s="190">
        <v>1</v>
      </c>
      <c r="O156" s="184"/>
      <c r="Q156" s="239">
        <f t="shared" si="6"/>
        <v>332485.25</v>
      </c>
      <c r="R156" s="239">
        <f t="shared" si="7"/>
        <v>332485.25</v>
      </c>
      <c r="S156" s="239">
        <f t="shared" si="8"/>
        <v>0</v>
      </c>
    </row>
    <row r="157" spans="1:19" x14ac:dyDescent="0.35">
      <c r="A157" s="183">
        <v>152</v>
      </c>
      <c r="B157" s="184" t="s">
        <v>217</v>
      </c>
      <c r="C157" s="185">
        <v>12</v>
      </c>
      <c r="D157" s="186" t="s">
        <v>206</v>
      </c>
      <c r="E157" s="186" t="s">
        <v>206</v>
      </c>
      <c r="F157" s="188">
        <v>297725.25</v>
      </c>
      <c r="G157" s="189">
        <v>20</v>
      </c>
      <c r="H157" s="188">
        <v>297000</v>
      </c>
      <c r="I157" s="188">
        <v>725.25</v>
      </c>
      <c r="J157" s="188"/>
      <c r="K157" s="188"/>
      <c r="L157" s="190"/>
      <c r="M157" s="190"/>
      <c r="N157" s="190">
        <v>1</v>
      </c>
      <c r="O157" s="184"/>
      <c r="Q157" s="239">
        <f t="shared" si="6"/>
        <v>297725.25</v>
      </c>
      <c r="R157" s="239">
        <f t="shared" si="7"/>
        <v>297725.25</v>
      </c>
      <c r="S157" s="239">
        <f t="shared" si="8"/>
        <v>0</v>
      </c>
    </row>
    <row r="158" spans="1:19" x14ac:dyDescent="0.35">
      <c r="A158" s="183">
        <v>153</v>
      </c>
      <c r="B158" s="184" t="s">
        <v>105</v>
      </c>
      <c r="C158" s="185">
        <v>13</v>
      </c>
      <c r="D158" s="186" t="s">
        <v>206</v>
      </c>
      <c r="E158" s="186" t="s">
        <v>206</v>
      </c>
      <c r="F158" s="188">
        <v>726234.25</v>
      </c>
      <c r="G158" s="189">
        <v>40</v>
      </c>
      <c r="H158" s="188">
        <v>725000</v>
      </c>
      <c r="I158" s="188">
        <v>1234.25</v>
      </c>
      <c r="J158" s="188"/>
      <c r="K158" s="188"/>
      <c r="L158" s="190"/>
      <c r="M158" s="190"/>
      <c r="N158" s="190">
        <v>1</v>
      </c>
      <c r="O158" s="184"/>
      <c r="Q158" s="239">
        <f t="shared" si="6"/>
        <v>726234.25</v>
      </c>
      <c r="R158" s="239">
        <f t="shared" si="7"/>
        <v>726234.25</v>
      </c>
      <c r="S158" s="239">
        <f t="shared" si="8"/>
        <v>0</v>
      </c>
    </row>
    <row r="159" spans="1:19" x14ac:dyDescent="0.35">
      <c r="A159" s="183">
        <v>154</v>
      </c>
      <c r="B159" s="184" t="s">
        <v>218</v>
      </c>
      <c r="C159" s="185">
        <v>16</v>
      </c>
      <c r="D159" s="186" t="s">
        <v>206</v>
      </c>
      <c r="E159" s="186" t="s">
        <v>206</v>
      </c>
      <c r="F159" s="188">
        <v>360457.89</v>
      </c>
      <c r="G159" s="189">
        <v>11</v>
      </c>
      <c r="H159" s="188">
        <v>360000</v>
      </c>
      <c r="I159" s="188">
        <v>457.89</v>
      </c>
      <c r="J159" s="188"/>
      <c r="K159" s="188"/>
      <c r="L159" s="190"/>
      <c r="M159" s="190"/>
      <c r="N159" s="190">
        <v>1</v>
      </c>
      <c r="O159" s="184"/>
      <c r="Q159" s="239">
        <f t="shared" si="6"/>
        <v>360457.89</v>
      </c>
      <c r="R159" s="239">
        <f t="shared" si="7"/>
        <v>360457.89</v>
      </c>
      <c r="S159" s="239">
        <f t="shared" si="8"/>
        <v>0</v>
      </c>
    </row>
    <row r="160" spans="1:19" x14ac:dyDescent="0.35">
      <c r="A160" s="183">
        <v>155</v>
      </c>
      <c r="B160" s="184" t="s">
        <v>219</v>
      </c>
      <c r="C160" s="185">
        <v>1</v>
      </c>
      <c r="D160" s="186" t="s">
        <v>208</v>
      </c>
      <c r="E160" s="186" t="s">
        <v>206</v>
      </c>
      <c r="F160" s="188">
        <v>330786.27</v>
      </c>
      <c r="G160" s="189">
        <v>21</v>
      </c>
      <c r="H160" s="188">
        <v>330300</v>
      </c>
      <c r="I160" s="188">
        <v>486.27</v>
      </c>
      <c r="J160" s="188"/>
      <c r="K160" s="188"/>
      <c r="L160" s="190"/>
      <c r="M160" s="190"/>
      <c r="N160" s="190">
        <v>1</v>
      </c>
      <c r="O160" s="184"/>
      <c r="Q160" s="239">
        <f t="shared" si="6"/>
        <v>330786.27</v>
      </c>
      <c r="R160" s="239">
        <f t="shared" si="7"/>
        <v>330786.27</v>
      </c>
      <c r="S160" s="239">
        <f t="shared" si="8"/>
        <v>0</v>
      </c>
    </row>
    <row r="161" spans="1:19" x14ac:dyDescent="0.35">
      <c r="A161" s="183">
        <v>156</v>
      </c>
      <c r="B161" s="184" t="s">
        <v>220</v>
      </c>
      <c r="C161" s="185">
        <v>2</v>
      </c>
      <c r="D161" s="186" t="s">
        <v>208</v>
      </c>
      <c r="E161" s="186" t="s">
        <v>206</v>
      </c>
      <c r="F161" s="188">
        <v>313256.96000000002</v>
      </c>
      <c r="G161" s="189">
        <v>41</v>
      </c>
      <c r="H161" s="188">
        <v>313000</v>
      </c>
      <c r="I161" s="188">
        <v>256.95999999999998</v>
      </c>
      <c r="J161" s="188"/>
      <c r="K161" s="188"/>
      <c r="L161" s="190"/>
      <c r="M161" s="190"/>
      <c r="N161" s="190">
        <v>1</v>
      </c>
      <c r="O161" s="184"/>
      <c r="Q161" s="239">
        <f t="shared" si="6"/>
        <v>313256.96000000002</v>
      </c>
      <c r="R161" s="239">
        <f t="shared" si="7"/>
        <v>313256.96000000002</v>
      </c>
      <c r="S161" s="239">
        <f t="shared" si="8"/>
        <v>0</v>
      </c>
    </row>
    <row r="162" spans="1:19" x14ac:dyDescent="0.35">
      <c r="A162" s="183">
        <v>157</v>
      </c>
      <c r="B162" s="184" t="s">
        <v>221</v>
      </c>
      <c r="C162" s="185">
        <v>3</v>
      </c>
      <c r="D162" s="186" t="s">
        <v>208</v>
      </c>
      <c r="E162" s="186" t="s">
        <v>206</v>
      </c>
      <c r="F162" s="188">
        <v>291654.34999999998</v>
      </c>
      <c r="G162" s="189">
        <v>104</v>
      </c>
      <c r="H162" s="188">
        <v>280000</v>
      </c>
      <c r="I162" s="188">
        <v>11654.35</v>
      </c>
      <c r="J162" s="188"/>
      <c r="K162" s="188"/>
      <c r="L162" s="190">
        <v>1</v>
      </c>
      <c r="M162" s="190"/>
      <c r="N162" s="190"/>
      <c r="O162" s="184"/>
      <c r="Q162" s="239">
        <f t="shared" si="6"/>
        <v>291654.34999999998</v>
      </c>
      <c r="R162" s="239">
        <f t="shared" si="7"/>
        <v>291654.34999999998</v>
      </c>
      <c r="S162" s="239">
        <f t="shared" si="8"/>
        <v>0</v>
      </c>
    </row>
    <row r="163" spans="1:19" x14ac:dyDescent="0.35">
      <c r="A163" s="183">
        <v>158</v>
      </c>
      <c r="B163" s="184" t="s">
        <v>222</v>
      </c>
      <c r="C163" s="185">
        <v>5</v>
      </c>
      <c r="D163" s="186" t="s">
        <v>208</v>
      </c>
      <c r="E163" s="186" t="s">
        <v>206</v>
      </c>
      <c r="F163" s="188">
        <v>318556.58</v>
      </c>
      <c r="G163" s="189">
        <v>27</v>
      </c>
      <c r="H163" s="188">
        <v>204400</v>
      </c>
      <c r="I163" s="188">
        <v>156.58000000000001</v>
      </c>
      <c r="J163" s="188">
        <v>114000</v>
      </c>
      <c r="K163" s="188"/>
      <c r="L163" s="190"/>
      <c r="M163" s="190">
        <v>1</v>
      </c>
      <c r="N163" s="190"/>
      <c r="O163" s="184"/>
      <c r="Q163" s="239">
        <f t="shared" si="6"/>
        <v>318556.58</v>
      </c>
      <c r="R163" s="239">
        <f t="shared" si="7"/>
        <v>318556.57999999996</v>
      </c>
      <c r="S163" s="239">
        <f t="shared" si="8"/>
        <v>0</v>
      </c>
    </row>
    <row r="164" spans="1:19" x14ac:dyDescent="0.35">
      <c r="A164" s="183">
        <v>159</v>
      </c>
      <c r="B164" s="184" t="s">
        <v>223</v>
      </c>
      <c r="C164" s="185">
        <v>6</v>
      </c>
      <c r="D164" s="186" t="s">
        <v>208</v>
      </c>
      <c r="E164" s="186" t="s">
        <v>206</v>
      </c>
      <c r="F164" s="188">
        <v>649693.68000000005</v>
      </c>
      <c r="G164" s="189">
        <v>50</v>
      </c>
      <c r="H164" s="188">
        <v>649235</v>
      </c>
      <c r="I164" s="188">
        <v>458.68</v>
      </c>
      <c r="J164" s="188"/>
      <c r="K164" s="188"/>
      <c r="L164" s="190"/>
      <c r="M164" s="190"/>
      <c r="N164" s="190">
        <v>1</v>
      </c>
      <c r="O164" s="184"/>
      <c r="Q164" s="239">
        <f t="shared" si="6"/>
        <v>649693.68000000005</v>
      </c>
      <c r="R164" s="239">
        <f t="shared" si="7"/>
        <v>649693.68000000005</v>
      </c>
      <c r="S164" s="239">
        <f t="shared" si="8"/>
        <v>0</v>
      </c>
    </row>
    <row r="165" spans="1:19" x14ac:dyDescent="0.35">
      <c r="A165" s="183">
        <v>160</v>
      </c>
      <c r="B165" s="184" t="s">
        <v>224</v>
      </c>
      <c r="C165" s="185">
        <v>9</v>
      </c>
      <c r="D165" s="186" t="s">
        <v>208</v>
      </c>
      <c r="E165" s="186" t="s">
        <v>206</v>
      </c>
      <c r="F165" s="188">
        <v>313467.98</v>
      </c>
      <c r="G165" s="189">
        <v>27</v>
      </c>
      <c r="H165" s="188">
        <v>313000</v>
      </c>
      <c r="I165" s="188">
        <v>467.98</v>
      </c>
      <c r="J165" s="188"/>
      <c r="K165" s="188"/>
      <c r="L165" s="190"/>
      <c r="M165" s="190"/>
      <c r="N165" s="190">
        <v>1</v>
      </c>
      <c r="O165" s="184"/>
      <c r="Q165" s="239">
        <f t="shared" si="6"/>
        <v>313467.98</v>
      </c>
      <c r="R165" s="239">
        <f t="shared" si="7"/>
        <v>313467.98</v>
      </c>
      <c r="S165" s="239">
        <f t="shared" si="8"/>
        <v>0</v>
      </c>
    </row>
    <row r="166" spans="1:19" x14ac:dyDescent="0.35">
      <c r="A166" s="183">
        <v>161</v>
      </c>
      <c r="B166" s="184" t="s">
        <v>225</v>
      </c>
      <c r="C166" s="185">
        <v>10</v>
      </c>
      <c r="D166" s="186" t="s">
        <v>208</v>
      </c>
      <c r="E166" s="186" t="s">
        <v>206</v>
      </c>
      <c r="F166" s="188">
        <v>323987.65000000002</v>
      </c>
      <c r="G166" s="189">
        <v>35</v>
      </c>
      <c r="H166" s="188">
        <v>323000</v>
      </c>
      <c r="I166" s="188">
        <v>987.65</v>
      </c>
      <c r="J166" s="188"/>
      <c r="K166" s="188"/>
      <c r="L166" s="190"/>
      <c r="M166" s="190"/>
      <c r="N166" s="190">
        <v>1</v>
      </c>
      <c r="O166" s="184"/>
      <c r="Q166" s="239">
        <f t="shared" si="6"/>
        <v>323987.65000000002</v>
      </c>
      <c r="R166" s="239">
        <f t="shared" si="7"/>
        <v>323987.65000000002</v>
      </c>
      <c r="S166" s="239">
        <f t="shared" si="8"/>
        <v>0</v>
      </c>
    </row>
    <row r="167" spans="1:19" x14ac:dyDescent="0.35">
      <c r="A167" s="183">
        <v>162</v>
      </c>
      <c r="B167" s="184" t="s">
        <v>226</v>
      </c>
      <c r="C167" s="185">
        <v>11</v>
      </c>
      <c r="D167" s="186" t="s">
        <v>208</v>
      </c>
      <c r="E167" s="186" t="s">
        <v>206</v>
      </c>
      <c r="F167" s="188">
        <v>291246.12</v>
      </c>
      <c r="G167" s="189">
        <v>15</v>
      </c>
      <c r="H167" s="188">
        <v>290000</v>
      </c>
      <c r="I167" s="188">
        <v>1246.1199999999999</v>
      </c>
      <c r="J167" s="188"/>
      <c r="K167" s="188"/>
      <c r="L167" s="190"/>
      <c r="M167" s="190"/>
      <c r="N167" s="190">
        <v>1</v>
      </c>
      <c r="O167" s="184"/>
      <c r="Q167" s="239">
        <f t="shared" si="6"/>
        <v>291246.12</v>
      </c>
      <c r="R167" s="239">
        <f t="shared" si="7"/>
        <v>291246.12</v>
      </c>
      <c r="S167" s="239">
        <f t="shared" si="8"/>
        <v>0</v>
      </c>
    </row>
    <row r="168" spans="1:19" x14ac:dyDescent="0.35">
      <c r="A168" s="183">
        <v>163</v>
      </c>
      <c r="B168" s="184" t="s">
        <v>227</v>
      </c>
      <c r="C168" s="185">
        <v>12</v>
      </c>
      <c r="D168" s="186" t="s">
        <v>208</v>
      </c>
      <c r="E168" s="186" t="s">
        <v>206</v>
      </c>
      <c r="F168" s="188">
        <v>285332.84999999998</v>
      </c>
      <c r="G168" s="189">
        <v>22</v>
      </c>
      <c r="H168" s="188">
        <v>285000</v>
      </c>
      <c r="I168" s="188">
        <v>332.85</v>
      </c>
      <c r="J168" s="188"/>
      <c r="K168" s="188"/>
      <c r="L168" s="190"/>
      <c r="M168" s="190"/>
      <c r="N168" s="190">
        <v>1</v>
      </c>
      <c r="O168" s="184"/>
      <c r="Q168" s="239">
        <f t="shared" si="6"/>
        <v>285332.84999999998</v>
      </c>
      <c r="R168" s="239">
        <f t="shared" si="7"/>
        <v>285332.84999999998</v>
      </c>
      <c r="S168" s="239">
        <f t="shared" si="8"/>
        <v>0</v>
      </c>
    </row>
    <row r="169" spans="1:19" x14ac:dyDescent="0.35">
      <c r="A169" s="183">
        <v>164</v>
      </c>
      <c r="B169" s="184" t="s">
        <v>228</v>
      </c>
      <c r="C169" s="185">
        <v>13</v>
      </c>
      <c r="D169" s="186" t="s">
        <v>208</v>
      </c>
      <c r="E169" s="186" t="s">
        <v>206</v>
      </c>
      <c r="F169" s="188">
        <v>300246.12</v>
      </c>
      <c r="G169" s="189">
        <v>40</v>
      </c>
      <c r="H169" s="188">
        <v>300000</v>
      </c>
      <c r="I169" s="188">
        <v>246.12</v>
      </c>
      <c r="J169" s="188"/>
      <c r="K169" s="188"/>
      <c r="L169" s="190"/>
      <c r="M169" s="190"/>
      <c r="N169" s="190">
        <v>1</v>
      </c>
      <c r="O169" s="184"/>
      <c r="Q169" s="239">
        <f t="shared" si="6"/>
        <v>300246.12</v>
      </c>
      <c r="R169" s="239">
        <f t="shared" si="7"/>
        <v>300246.12</v>
      </c>
      <c r="S169" s="239">
        <f t="shared" si="8"/>
        <v>0</v>
      </c>
    </row>
    <row r="170" spans="1:19" x14ac:dyDescent="0.35">
      <c r="A170" s="183">
        <v>165</v>
      </c>
      <c r="B170" s="206" t="s">
        <v>229</v>
      </c>
      <c r="C170" s="207">
        <v>4</v>
      </c>
      <c r="D170" s="208" t="s">
        <v>229</v>
      </c>
      <c r="E170" s="209" t="s">
        <v>230</v>
      </c>
      <c r="F170" s="210">
        <v>280310</v>
      </c>
      <c r="G170" s="211">
        <v>16</v>
      </c>
      <c r="H170" s="210">
        <v>280000</v>
      </c>
      <c r="I170" s="210">
        <v>310</v>
      </c>
      <c r="J170" s="212"/>
      <c r="K170" s="212"/>
      <c r="L170" s="213"/>
      <c r="M170" s="190">
        <v>1</v>
      </c>
      <c r="N170" s="213"/>
      <c r="O170" s="184"/>
      <c r="Q170" s="239">
        <f t="shared" si="6"/>
        <v>280310</v>
      </c>
      <c r="R170" s="239">
        <f t="shared" si="7"/>
        <v>280310</v>
      </c>
      <c r="S170" s="239">
        <f t="shared" si="8"/>
        <v>0</v>
      </c>
    </row>
    <row r="171" spans="1:19" x14ac:dyDescent="0.35">
      <c r="A171" s="183">
        <v>166</v>
      </c>
      <c r="B171" s="206" t="s">
        <v>233</v>
      </c>
      <c r="C171" s="207">
        <v>10</v>
      </c>
      <c r="D171" s="208" t="s">
        <v>229</v>
      </c>
      <c r="E171" s="209" t="s">
        <v>230</v>
      </c>
      <c r="F171" s="212">
        <v>280426.44</v>
      </c>
      <c r="G171" s="214">
        <v>21</v>
      </c>
      <c r="H171" s="212">
        <v>280000</v>
      </c>
      <c r="I171" s="212">
        <v>426.44</v>
      </c>
      <c r="J171" s="212"/>
      <c r="K171" s="212"/>
      <c r="L171" s="213"/>
      <c r="M171" s="190">
        <v>1</v>
      </c>
      <c r="N171" s="213"/>
      <c r="O171" s="184"/>
      <c r="Q171" s="239">
        <f t="shared" si="6"/>
        <v>280426.44</v>
      </c>
      <c r="R171" s="239">
        <f t="shared" si="7"/>
        <v>280426.44</v>
      </c>
      <c r="S171" s="239">
        <f t="shared" si="8"/>
        <v>0</v>
      </c>
    </row>
    <row r="172" spans="1:19" x14ac:dyDescent="0.35">
      <c r="A172" s="183">
        <v>167</v>
      </c>
      <c r="B172" s="206" t="s">
        <v>234</v>
      </c>
      <c r="C172" s="207">
        <v>5</v>
      </c>
      <c r="D172" s="209" t="s">
        <v>235</v>
      </c>
      <c r="E172" s="209" t="s">
        <v>230</v>
      </c>
      <c r="F172" s="210">
        <f>H172+I172</f>
        <v>284273.99</v>
      </c>
      <c r="G172" s="214">
        <v>24</v>
      </c>
      <c r="H172" s="212">
        <v>74444.92</v>
      </c>
      <c r="I172" s="210">
        <v>209829.07</v>
      </c>
      <c r="J172" s="212"/>
      <c r="K172" s="212"/>
      <c r="L172" s="213"/>
      <c r="M172" s="190">
        <v>1</v>
      </c>
      <c r="N172" s="213"/>
      <c r="O172" s="184"/>
      <c r="Q172" s="239">
        <f t="shared" si="6"/>
        <v>284273.99</v>
      </c>
      <c r="R172" s="239">
        <f t="shared" si="7"/>
        <v>284273.99</v>
      </c>
      <c r="S172" s="239">
        <f t="shared" si="8"/>
        <v>0</v>
      </c>
    </row>
    <row r="173" spans="1:19" x14ac:dyDescent="0.35">
      <c r="A173" s="183">
        <v>168</v>
      </c>
      <c r="B173" s="206" t="s">
        <v>236</v>
      </c>
      <c r="C173" s="207">
        <v>5</v>
      </c>
      <c r="D173" s="209" t="s">
        <v>237</v>
      </c>
      <c r="E173" s="209" t="s">
        <v>230</v>
      </c>
      <c r="F173" s="212">
        <v>303291.89</v>
      </c>
      <c r="G173" s="214">
        <v>28</v>
      </c>
      <c r="H173" s="212">
        <v>303000</v>
      </c>
      <c r="I173" s="212">
        <v>291.89</v>
      </c>
      <c r="J173" s="212"/>
      <c r="K173" s="212"/>
      <c r="L173" s="213"/>
      <c r="M173" s="190">
        <v>1</v>
      </c>
      <c r="N173" s="213"/>
      <c r="O173" s="184"/>
      <c r="Q173" s="239">
        <f t="shared" si="6"/>
        <v>303291.89</v>
      </c>
      <c r="R173" s="239">
        <f t="shared" si="7"/>
        <v>303291.89</v>
      </c>
      <c r="S173" s="239">
        <f t="shared" si="8"/>
        <v>0</v>
      </c>
    </row>
    <row r="174" spans="1:19" s="146" customFormat="1" x14ac:dyDescent="0.35">
      <c r="A174" s="242">
        <v>169</v>
      </c>
      <c r="B174" s="243" t="s">
        <v>238</v>
      </c>
      <c r="C174" s="244">
        <v>2</v>
      </c>
      <c r="D174" s="245" t="s">
        <v>237</v>
      </c>
      <c r="E174" s="245" t="s">
        <v>230</v>
      </c>
      <c r="F174" s="258">
        <v>280380.37</v>
      </c>
      <c r="G174" s="259">
        <v>16</v>
      </c>
      <c r="H174" s="258">
        <v>280000</v>
      </c>
      <c r="I174" s="258">
        <v>380.37</v>
      </c>
      <c r="J174" s="246"/>
      <c r="K174" s="246"/>
      <c r="L174" s="247"/>
      <c r="M174" s="248">
        <v>1</v>
      </c>
      <c r="N174" s="247"/>
      <c r="O174" s="243"/>
      <c r="P174" s="249"/>
      <c r="Q174" s="250">
        <f t="shared" si="6"/>
        <v>280380.37</v>
      </c>
      <c r="R174" s="250">
        <f t="shared" si="7"/>
        <v>280380.37</v>
      </c>
      <c r="S174" s="250">
        <f t="shared" si="8"/>
        <v>0</v>
      </c>
    </row>
    <row r="175" spans="1:19" x14ac:dyDescent="0.35">
      <c r="A175" s="183">
        <v>170</v>
      </c>
      <c r="B175" s="206" t="s">
        <v>239</v>
      </c>
      <c r="C175" s="207">
        <v>13</v>
      </c>
      <c r="D175" s="209" t="s">
        <v>237</v>
      </c>
      <c r="E175" s="209" t="s">
        <v>230</v>
      </c>
      <c r="F175" s="212">
        <v>303520.18</v>
      </c>
      <c r="G175" s="214">
        <v>22</v>
      </c>
      <c r="H175" s="212">
        <v>303000</v>
      </c>
      <c r="I175" s="212">
        <v>520.17999999999995</v>
      </c>
      <c r="J175" s="212"/>
      <c r="K175" s="212"/>
      <c r="L175" s="213"/>
      <c r="M175" s="190">
        <v>1</v>
      </c>
      <c r="N175" s="213"/>
      <c r="O175" s="184"/>
      <c r="Q175" s="239">
        <f t="shared" si="6"/>
        <v>303520.18</v>
      </c>
      <c r="R175" s="239">
        <f t="shared" si="7"/>
        <v>303520.18</v>
      </c>
      <c r="S175" s="239">
        <f t="shared" si="8"/>
        <v>0</v>
      </c>
    </row>
    <row r="176" spans="1:19" x14ac:dyDescent="0.35">
      <c r="A176" s="183">
        <v>171</v>
      </c>
      <c r="B176" s="206" t="s">
        <v>240</v>
      </c>
      <c r="C176" s="207">
        <v>3</v>
      </c>
      <c r="D176" s="209" t="s">
        <v>237</v>
      </c>
      <c r="E176" s="209" t="s">
        <v>230</v>
      </c>
      <c r="F176" s="212">
        <v>461552.46</v>
      </c>
      <c r="G176" s="214">
        <v>26</v>
      </c>
      <c r="H176" s="212">
        <v>460000</v>
      </c>
      <c r="I176" s="212">
        <v>1552.46</v>
      </c>
      <c r="J176" s="212"/>
      <c r="K176" s="212"/>
      <c r="L176" s="213"/>
      <c r="M176" s="190">
        <v>1</v>
      </c>
      <c r="N176" s="213"/>
      <c r="O176" s="184"/>
      <c r="Q176" s="239">
        <f t="shared" si="6"/>
        <v>461552.46</v>
      </c>
      <c r="R176" s="239">
        <f t="shared" si="7"/>
        <v>461552.46</v>
      </c>
      <c r="S176" s="239">
        <f t="shared" si="8"/>
        <v>0</v>
      </c>
    </row>
    <row r="177" spans="1:19" x14ac:dyDescent="0.35">
      <c r="A177" s="183">
        <v>172</v>
      </c>
      <c r="B177" s="206" t="s">
        <v>241</v>
      </c>
      <c r="C177" s="207">
        <v>9</v>
      </c>
      <c r="D177" s="209" t="s">
        <v>242</v>
      </c>
      <c r="E177" s="209" t="s">
        <v>230</v>
      </c>
      <c r="F177" s="212">
        <v>282576.71999999997</v>
      </c>
      <c r="G177" s="214">
        <v>7</v>
      </c>
      <c r="H177" s="212">
        <v>240000</v>
      </c>
      <c r="I177" s="212">
        <v>42576.72</v>
      </c>
      <c r="J177" s="212"/>
      <c r="K177" s="212"/>
      <c r="L177" s="213"/>
      <c r="M177" s="190">
        <v>1</v>
      </c>
      <c r="N177" s="213"/>
      <c r="O177" s="184"/>
      <c r="Q177" s="239">
        <f t="shared" si="6"/>
        <v>282576.71999999997</v>
      </c>
      <c r="R177" s="239">
        <f t="shared" si="7"/>
        <v>282576.71999999997</v>
      </c>
      <c r="S177" s="239">
        <f t="shared" si="8"/>
        <v>0</v>
      </c>
    </row>
    <row r="178" spans="1:19" x14ac:dyDescent="0.35">
      <c r="A178" s="183">
        <v>173</v>
      </c>
      <c r="B178" s="206" t="s">
        <v>243</v>
      </c>
      <c r="C178" s="207">
        <v>6</v>
      </c>
      <c r="D178" s="209" t="s">
        <v>234</v>
      </c>
      <c r="E178" s="209" t="s">
        <v>230</v>
      </c>
      <c r="F178" s="210">
        <f>H178+I178</f>
        <v>280664.5</v>
      </c>
      <c r="G178" s="214">
        <v>24</v>
      </c>
      <c r="H178" s="212">
        <v>23524.33</v>
      </c>
      <c r="I178" s="212">
        <v>257140.17</v>
      </c>
      <c r="J178" s="212"/>
      <c r="K178" s="212"/>
      <c r="L178" s="213"/>
      <c r="M178" s="190">
        <v>1</v>
      </c>
      <c r="N178" s="213"/>
      <c r="O178" s="184"/>
      <c r="Q178" s="239">
        <f t="shared" si="6"/>
        <v>280664.5</v>
      </c>
      <c r="R178" s="239">
        <f t="shared" si="7"/>
        <v>280664.5</v>
      </c>
      <c r="S178" s="239">
        <f t="shared" si="8"/>
        <v>0</v>
      </c>
    </row>
    <row r="179" spans="1:19" x14ac:dyDescent="0.35">
      <c r="A179" s="183">
        <v>174</v>
      </c>
      <c r="B179" s="206" t="s">
        <v>244</v>
      </c>
      <c r="C179" s="207">
        <v>7</v>
      </c>
      <c r="D179" s="209" t="s">
        <v>244</v>
      </c>
      <c r="E179" s="209" t="s">
        <v>230</v>
      </c>
      <c r="F179" s="212">
        <v>291677.52</v>
      </c>
      <c r="G179" s="214"/>
      <c r="H179" s="212"/>
      <c r="I179" s="212">
        <v>289677.52</v>
      </c>
      <c r="J179" s="212">
        <v>2000</v>
      </c>
      <c r="K179" s="212"/>
      <c r="L179" s="213"/>
      <c r="M179" s="190">
        <v>1</v>
      </c>
      <c r="N179" s="213"/>
      <c r="O179" s="184"/>
      <c r="Q179" s="239">
        <f t="shared" si="6"/>
        <v>291677.52</v>
      </c>
      <c r="R179" s="239">
        <f t="shared" si="7"/>
        <v>291677.52</v>
      </c>
      <c r="S179" s="239">
        <f t="shared" si="8"/>
        <v>0</v>
      </c>
    </row>
    <row r="180" spans="1:19" x14ac:dyDescent="0.35">
      <c r="A180" s="183">
        <v>175</v>
      </c>
      <c r="B180" s="206" t="s">
        <v>245</v>
      </c>
      <c r="C180" s="207">
        <v>3</v>
      </c>
      <c r="D180" s="208" t="s">
        <v>246</v>
      </c>
      <c r="E180" s="209" t="s">
        <v>230</v>
      </c>
      <c r="F180" s="212">
        <v>287110.08</v>
      </c>
      <c r="G180" s="214">
        <v>8</v>
      </c>
      <c r="H180" s="212">
        <v>200000</v>
      </c>
      <c r="I180" s="212">
        <v>87110.080000000002</v>
      </c>
      <c r="J180" s="212"/>
      <c r="K180" s="212"/>
      <c r="L180" s="215"/>
      <c r="M180" s="190">
        <v>1</v>
      </c>
      <c r="N180" s="213"/>
      <c r="O180" s="184"/>
      <c r="Q180" s="239">
        <f t="shared" si="6"/>
        <v>287110.08</v>
      </c>
      <c r="R180" s="239">
        <f t="shared" si="7"/>
        <v>287110.08</v>
      </c>
      <c r="S180" s="239">
        <f t="shared" si="8"/>
        <v>0</v>
      </c>
    </row>
    <row r="181" spans="1:19" x14ac:dyDescent="0.35">
      <c r="A181" s="183">
        <v>176</v>
      </c>
      <c r="B181" s="206" t="s">
        <v>247</v>
      </c>
      <c r="C181" s="207">
        <v>7</v>
      </c>
      <c r="D181" s="208" t="s">
        <v>248</v>
      </c>
      <c r="E181" s="209" t="s">
        <v>230</v>
      </c>
      <c r="F181" s="212">
        <v>280713.55</v>
      </c>
      <c r="G181" s="214">
        <v>47</v>
      </c>
      <c r="H181" s="212">
        <v>266800</v>
      </c>
      <c r="I181" s="212">
        <v>13913.55</v>
      </c>
      <c r="J181" s="212"/>
      <c r="K181" s="212"/>
      <c r="L181" s="213"/>
      <c r="M181" s="190">
        <v>1</v>
      </c>
      <c r="N181" s="213"/>
      <c r="O181" s="184"/>
      <c r="Q181" s="239">
        <f t="shared" si="6"/>
        <v>280713.55</v>
      </c>
      <c r="R181" s="239">
        <f t="shared" si="7"/>
        <v>280713.55</v>
      </c>
      <c r="S181" s="239">
        <f t="shared" si="8"/>
        <v>0</v>
      </c>
    </row>
    <row r="182" spans="1:19" x14ac:dyDescent="0.35">
      <c r="A182" s="183">
        <v>177</v>
      </c>
      <c r="B182" s="206" t="s">
        <v>249</v>
      </c>
      <c r="C182" s="207">
        <v>3</v>
      </c>
      <c r="D182" s="208" t="s">
        <v>249</v>
      </c>
      <c r="E182" s="209" t="s">
        <v>230</v>
      </c>
      <c r="F182" s="212">
        <v>284750</v>
      </c>
      <c r="G182" s="214">
        <v>35</v>
      </c>
      <c r="H182" s="212">
        <v>284750</v>
      </c>
      <c r="I182" s="212"/>
      <c r="J182" s="212"/>
      <c r="K182" s="212"/>
      <c r="L182" s="213"/>
      <c r="M182" s="190">
        <v>1</v>
      </c>
      <c r="N182" s="213"/>
      <c r="O182" s="184"/>
      <c r="Q182" s="239">
        <f t="shared" si="6"/>
        <v>284750</v>
      </c>
      <c r="R182" s="239">
        <f t="shared" si="7"/>
        <v>284750</v>
      </c>
      <c r="S182" s="239">
        <f t="shared" si="8"/>
        <v>0</v>
      </c>
    </row>
    <row r="183" spans="1:19" x14ac:dyDescent="0.35">
      <c r="A183" s="183">
        <v>178</v>
      </c>
      <c r="B183" s="206" t="s">
        <v>51</v>
      </c>
      <c r="C183" s="207">
        <v>13</v>
      </c>
      <c r="D183" s="209" t="s">
        <v>250</v>
      </c>
      <c r="E183" s="209" t="s">
        <v>230</v>
      </c>
      <c r="F183" s="212">
        <v>327182.32</v>
      </c>
      <c r="G183" s="214">
        <v>25</v>
      </c>
      <c r="H183" s="212">
        <v>320071</v>
      </c>
      <c r="I183" s="212">
        <v>7111.32</v>
      </c>
      <c r="J183" s="212"/>
      <c r="K183" s="212"/>
      <c r="L183" s="190">
        <v>1</v>
      </c>
      <c r="M183" s="216"/>
      <c r="N183" s="213"/>
      <c r="O183" s="184"/>
      <c r="Q183" s="239">
        <f t="shared" si="6"/>
        <v>327182.32</v>
      </c>
      <c r="R183" s="239">
        <f t="shared" si="7"/>
        <v>327182.32</v>
      </c>
      <c r="S183" s="239">
        <f t="shared" si="8"/>
        <v>0</v>
      </c>
    </row>
    <row r="184" spans="1:19" x14ac:dyDescent="0.35">
      <c r="A184" s="183">
        <v>179</v>
      </c>
      <c r="B184" s="206" t="s">
        <v>251</v>
      </c>
      <c r="C184" s="207">
        <v>6</v>
      </c>
      <c r="D184" s="209" t="s">
        <v>250</v>
      </c>
      <c r="E184" s="209" t="s">
        <v>230</v>
      </c>
      <c r="F184" s="212">
        <v>280662.15000000002</v>
      </c>
      <c r="G184" s="214">
        <v>15</v>
      </c>
      <c r="H184" s="212">
        <v>280000</v>
      </c>
      <c r="I184" s="212">
        <v>662.15</v>
      </c>
      <c r="J184" s="212"/>
      <c r="K184" s="212"/>
      <c r="L184" s="213"/>
      <c r="M184" s="190">
        <v>1</v>
      </c>
      <c r="N184" s="213"/>
      <c r="O184" s="184"/>
      <c r="Q184" s="239">
        <f t="shared" si="6"/>
        <v>280662.15000000002</v>
      </c>
      <c r="R184" s="239">
        <f t="shared" si="7"/>
        <v>280662.15000000002</v>
      </c>
      <c r="S184" s="239">
        <f t="shared" si="8"/>
        <v>0</v>
      </c>
    </row>
    <row r="185" spans="1:19" x14ac:dyDescent="0.35">
      <c r="A185" s="183">
        <v>180</v>
      </c>
      <c r="B185" s="206" t="s">
        <v>252</v>
      </c>
      <c r="C185" s="207">
        <v>10</v>
      </c>
      <c r="D185" s="209" t="s">
        <v>253</v>
      </c>
      <c r="E185" s="209" t="s">
        <v>230</v>
      </c>
      <c r="F185" s="212">
        <v>281670.06</v>
      </c>
      <c r="G185" s="214">
        <v>16</v>
      </c>
      <c r="H185" s="212">
        <v>257000</v>
      </c>
      <c r="I185" s="212">
        <v>24670.06</v>
      </c>
      <c r="J185" s="212"/>
      <c r="K185" s="212"/>
      <c r="L185" s="217"/>
      <c r="M185" s="190">
        <v>1</v>
      </c>
      <c r="N185" s="217"/>
      <c r="O185" s="184"/>
      <c r="Q185" s="239">
        <f t="shared" si="6"/>
        <v>281670.06</v>
      </c>
      <c r="R185" s="239">
        <f t="shared" si="7"/>
        <v>281670.06</v>
      </c>
      <c r="S185" s="239">
        <f t="shared" si="8"/>
        <v>0</v>
      </c>
    </row>
    <row r="186" spans="1:19" x14ac:dyDescent="0.35">
      <c r="A186" s="183">
        <v>181</v>
      </c>
      <c r="B186" s="206" t="s">
        <v>254</v>
      </c>
      <c r="C186" s="207">
        <v>12</v>
      </c>
      <c r="D186" s="209" t="s">
        <v>253</v>
      </c>
      <c r="E186" s="209" t="s">
        <v>230</v>
      </c>
      <c r="F186" s="212">
        <v>280040.73</v>
      </c>
      <c r="G186" s="214">
        <v>15</v>
      </c>
      <c r="H186" s="212">
        <v>270000</v>
      </c>
      <c r="I186" s="212">
        <v>10040.73</v>
      </c>
      <c r="J186" s="212"/>
      <c r="K186" s="212"/>
      <c r="L186" s="217"/>
      <c r="M186" s="190">
        <v>1</v>
      </c>
      <c r="N186" s="217"/>
      <c r="O186" s="184"/>
      <c r="Q186" s="239">
        <f t="shared" si="6"/>
        <v>280040.73</v>
      </c>
      <c r="R186" s="239">
        <f t="shared" si="7"/>
        <v>280040.73</v>
      </c>
      <c r="S186" s="239">
        <f t="shared" si="8"/>
        <v>0</v>
      </c>
    </row>
    <row r="187" spans="1:19" x14ac:dyDescent="0.35">
      <c r="A187" s="183">
        <v>182</v>
      </c>
      <c r="B187" s="206" t="s">
        <v>255</v>
      </c>
      <c r="C187" s="207">
        <v>3</v>
      </c>
      <c r="D187" s="209" t="s">
        <v>256</v>
      </c>
      <c r="E187" s="209" t="s">
        <v>230</v>
      </c>
      <c r="F187" s="212">
        <v>297391.12</v>
      </c>
      <c r="G187" s="214"/>
      <c r="H187" s="212"/>
      <c r="I187" s="212">
        <v>271391.12</v>
      </c>
      <c r="J187" s="212">
        <v>26000</v>
      </c>
      <c r="K187" s="212"/>
      <c r="L187" s="217"/>
      <c r="M187" s="190">
        <v>1</v>
      </c>
      <c r="N187" s="218"/>
      <c r="O187" s="184"/>
      <c r="Q187" s="239">
        <f t="shared" si="6"/>
        <v>297391.12</v>
      </c>
      <c r="R187" s="239">
        <f t="shared" si="7"/>
        <v>297391.12</v>
      </c>
      <c r="S187" s="239">
        <f t="shared" si="8"/>
        <v>0</v>
      </c>
    </row>
    <row r="188" spans="1:19" x14ac:dyDescent="0.35">
      <c r="A188" s="183">
        <v>183</v>
      </c>
      <c r="B188" s="206" t="s">
        <v>257</v>
      </c>
      <c r="C188" s="207">
        <v>1</v>
      </c>
      <c r="D188" s="209" t="s">
        <v>258</v>
      </c>
      <c r="E188" s="209" t="s">
        <v>230</v>
      </c>
      <c r="F188" s="212">
        <f>SUM(H188:J188)</f>
        <v>280000</v>
      </c>
      <c r="G188" s="214">
        <v>20</v>
      </c>
      <c r="H188" s="214"/>
      <c r="I188" s="212">
        <v>220000</v>
      </c>
      <c r="J188" s="212">
        <v>60000</v>
      </c>
      <c r="K188" s="212"/>
      <c r="L188" s="190">
        <v>1</v>
      </c>
      <c r="M188" s="217"/>
      <c r="N188" s="218"/>
      <c r="O188" s="184"/>
      <c r="Q188" s="239">
        <f t="shared" si="6"/>
        <v>280000</v>
      </c>
      <c r="R188" s="239">
        <f t="shared" si="7"/>
        <v>280000</v>
      </c>
      <c r="S188" s="239">
        <f t="shared" si="8"/>
        <v>0</v>
      </c>
    </row>
    <row r="189" spans="1:19" x14ac:dyDescent="0.35">
      <c r="A189" s="183">
        <v>184</v>
      </c>
      <c r="B189" s="206" t="s">
        <v>259</v>
      </c>
      <c r="C189" s="207">
        <v>3</v>
      </c>
      <c r="D189" s="209" t="s">
        <v>260</v>
      </c>
      <c r="E189" s="209" t="s">
        <v>230</v>
      </c>
      <c r="F189" s="212">
        <v>280927.86</v>
      </c>
      <c r="G189" s="214">
        <v>23</v>
      </c>
      <c r="H189" s="212">
        <v>280000</v>
      </c>
      <c r="I189" s="212">
        <v>927.86</v>
      </c>
      <c r="J189" s="212"/>
      <c r="K189" s="212"/>
      <c r="L189" s="217"/>
      <c r="M189" s="217"/>
      <c r="N189" s="190">
        <v>1</v>
      </c>
      <c r="O189" s="184"/>
      <c r="Q189" s="239">
        <f t="shared" si="6"/>
        <v>280927.86</v>
      </c>
      <c r="R189" s="239">
        <f t="shared" si="7"/>
        <v>280927.86</v>
      </c>
      <c r="S189" s="239">
        <f t="shared" si="8"/>
        <v>0</v>
      </c>
    </row>
    <row r="190" spans="1:19" x14ac:dyDescent="0.35">
      <c r="A190" s="183">
        <v>185</v>
      </c>
      <c r="B190" s="206" t="s">
        <v>261</v>
      </c>
      <c r="C190" s="207">
        <v>7</v>
      </c>
      <c r="D190" s="209" t="s">
        <v>260</v>
      </c>
      <c r="E190" s="209" t="s">
        <v>230</v>
      </c>
      <c r="F190" s="212">
        <v>280000.45</v>
      </c>
      <c r="G190" s="214">
        <v>11</v>
      </c>
      <c r="H190" s="212">
        <v>232000</v>
      </c>
      <c r="I190" s="212">
        <v>19809.45</v>
      </c>
      <c r="J190" s="212">
        <v>28191</v>
      </c>
      <c r="K190" s="212"/>
      <c r="L190" s="217"/>
      <c r="M190" s="217"/>
      <c r="N190" s="190">
        <v>1</v>
      </c>
      <c r="O190" s="184"/>
      <c r="Q190" s="239">
        <f t="shared" si="6"/>
        <v>280000.45</v>
      </c>
      <c r="R190" s="239">
        <f t="shared" si="7"/>
        <v>280000.45</v>
      </c>
      <c r="S190" s="239">
        <f t="shared" si="8"/>
        <v>0</v>
      </c>
    </row>
    <row r="191" spans="1:19" x14ac:dyDescent="0.35">
      <c r="A191" s="183">
        <v>186</v>
      </c>
      <c r="B191" s="206" t="s">
        <v>262</v>
      </c>
      <c r="C191" s="207">
        <v>6</v>
      </c>
      <c r="D191" s="209" t="s">
        <v>260</v>
      </c>
      <c r="E191" s="209" t="s">
        <v>230</v>
      </c>
      <c r="F191" s="212">
        <v>281406</v>
      </c>
      <c r="G191" s="214">
        <v>38</v>
      </c>
      <c r="H191" s="212">
        <v>281000</v>
      </c>
      <c r="I191" s="212">
        <v>406</v>
      </c>
      <c r="J191" s="212"/>
      <c r="K191" s="212"/>
      <c r="L191" s="217"/>
      <c r="M191" s="190">
        <v>1</v>
      </c>
      <c r="N191" s="217"/>
      <c r="O191" s="184"/>
      <c r="Q191" s="239">
        <f t="shared" si="6"/>
        <v>281406</v>
      </c>
      <c r="R191" s="239">
        <f t="shared" si="7"/>
        <v>281406</v>
      </c>
      <c r="S191" s="239">
        <f t="shared" si="8"/>
        <v>0</v>
      </c>
    </row>
    <row r="192" spans="1:19" x14ac:dyDescent="0.35">
      <c r="A192" s="183">
        <v>187</v>
      </c>
      <c r="B192" s="206" t="s">
        <v>263</v>
      </c>
      <c r="C192" s="207">
        <v>1</v>
      </c>
      <c r="D192" s="209" t="s">
        <v>260</v>
      </c>
      <c r="E192" s="209" t="s">
        <v>230</v>
      </c>
      <c r="F192" s="212">
        <v>280733.28999999998</v>
      </c>
      <c r="G192" s="214">
        <v>27</v>
      </c>
      <c r="H192" s="212">
        <v>237900</v>
      </c>
      <c r="I192" s="212">
        <v>133.29</v>
      </c>
      <c r="J192" s="212">
        <v>42700</v>
      </c>
      <c r="K192" s="212"/>
      <c r="L192" s="217"/>
      <c r="M192" s="218"/>
      <c r="N192" s="190">
        <v>1</v>
      </c>
      <c r="O192" s="184"/>
      <c r="Q192" s="239">
        <f t="shared" si="6"/>
        <v>280733.28999999998</v>
      </c>
      <c r="R192" s="239">
        <f t="shared" si="7"/>
        <v>280733.29000000004</v>
      </c>
      <c r="S192" s="239">
        <f t="shared" si="8"/>
        <v>0</v>
      </c>
    </row>
    <row r="193" spans="1:19" x14ac:dyDescent="0.35">
      <c r="A193" s="183">
        <v>188</v>
      </c>
      <c r="B193" s="206" t="s">
        <v>263</v>
      </c>
      <c r="C193" s="207">
        <v>11</v>
      </c>
      <c r="D193" s="209" t="s">
        <v>260</v>
      </c>
      <c r="E193" s="209" t="s">
        <v>230</v>
      </c>
      <c r="F193" s="212">
        <v>281499.95</v>
      </c>
      <c r="G193" s="214">
        <v>26</v>
      </c>
      <c r="H193" s="212">
        <v>260000</v>
      </c>
      <c r="I193" s="212">
        <v>21499.95</v>
      </c>
      <c r="J193" s="212"/>
      <c r="K193" s="212"/>
      <c r="L193" s="213"/>
      <c r="M193" s="213"/>
      <c r="N193" s="190">
        <v>1</v>
      </c>
      <c r="O193" s="184"/>
      <c r="Q193" s="239">
        <f t="shared" si="6"/>
        <v>281499.95</v>
      </c>
      <c r="R193" s="239">
        <f t="shared" si="7"/>
        <v>281499.95</v>
      </c>
      <c r="S193" s="239">
        <f t="shared" si="8"/>
        <v>0</v>
      </c>
    </row>
    <row r="194" spans="1:19" x14ac:dyDescent="0.35">
      <c r="A194" s="183">
        <v>189</v>
      </c>
      <c r="B194" s="206" t="s">
        <v>260</v>
      </c>
      <c r="C194" s="207">
        <v>8</v>
      </c>
      <c r="D194" s="209" t="s">
        <v>260</v>
      </c>
      <c r="E194" s="209" t="s">
        <v>230</v>
      </c>
      <c r="F194" s="212">
        <v>281108.03000000003</v>
      </c>
      <c r="G194" s="214">
        <v>5</v>
      </c>
      <c r="H194" s="212">
        <v>145000</v>
      </c>
      <c r="I194" s="212">
        <v>131608.03</v>
      </c>
      <c r="J194" s="212">
        <v>4500</v>
      </c>
      <c r="K194" s="212"/>
      <c r="L194" s="190">
        <v>1</v>
      </c>
      <c r="M194" s="213"/>
      <c r="N194" s="213"/>
      <c r="O194" s="184"/>
      <c r="Q194" s="239">
        <f t="shared" si="6"/>
        <v>281108.03000000003</v>
      </c>
      <c r="R194" s="239">
        <f t="shared" si="7"/>
        <v>281108.03000000003</v>
      </c>
      <c r="S194" s="239">
        <f t="shared" si="8"/>
        <v>0</v>
      </c>
    </row>
    <row r="195" spans="1:19" x14ac:dyDescent="0.35">
      <c r="A195" s="183">
        <v>190</v>
      </c>
      <c r="B195" s="184" t="s">
        <v>265</v>
      </c>
      <c r="C195" s="185">
        <v>1</v>
      </c>
      <c r="D195" s="186" t="s">
        <v>266</v>
      </c>
      <c r="E195" s="186" t="s">
        <v>264</v>
      </c>
      <c r="F195" s="188">
        <v>280000</v>
      </c>
      <c r="G195" s="189">
        <v>15</v>
      </c>
      <c r="H195" s="188">
        <v>263000</v>
      </c>
      <c r="I195" s="188">
        <v>17000</v>
      </c>
      <c r="J195" s="188"/>
      <c r="K195" s="188"/>
      <c r="L195" s="190"/>
      <c r="M195" s="213"/>
      <c r="N195" s="190">
        <v>1</v>
      </c>
      <c r="O195" s="184"/>
      <c r="Q195" s="239">
        <f t="shared" si="6"/>
        <v>280000</v>
      </c>
      <c r="R195" s="239">
        <f t="shared" si="7"/>
        <v>280000</v>
      </c>
      <c r="S195" s="239">
        <f t="shared" si="8"/>
        <v>0</v>
      </c>
    </row>
    <row r="196" spans="1:19" x14ac:dyDescent="0.35">
      <c r="A196" s="183">
        <v>191</v>
      </c>
      <c r="B196" s="184" t="s">
        <v>266</v>
      </c>
      <c r="C196" s="185">
        <v>4</v>
      </c>
      <c r="D196" s="186" t="s">
        <v>266</v>
      </c>
      <c r="E196" s="186" t="s">
        <v>264</v>
      </c>
      <c r="F196" s="188">
        <v>280000</v>
      </c>
      <c r="G196" s="189">
        <v>8</v>
      </c>
      <c r="H196" s="188">
        <v>210000</v>
      </c>
      <c r="I196" s="188">
        <v>70000</v>
      </c>
      <c r="J196" s="188"/>
      <c r="K196" s="188"/>
      <c r="L196" s="190"/>
      <c r="M196" s="213"/>
      <c r="N196" s="190">
        <v>1</v>
      </c>
      <c r="O196" s="184"/>
      <c r="Q196" s="239">
        <f t="shared" si="6"/>
        <v>280000</v>
      </c>
      <c r="R196" s="239">
        <f t="shared" si="7"/>
        <v>280000</v>
      </c>
      <c r="S196" s="239">
        <f t="shared" si="8"/>
        <v>0</v>
      </c>
    </row>
    <row r="197" spans="1:19" x14ac:dyDescent="0.35">
      <c r="A197" s="183">
        <v>192</v>
      </c>
      <c r="B197" s="184" t="s">
        <v>267</v>
      </c>
      <c r="C197" s="185">
        <v>5</v>
      </c>
      <c r="D197" s="186" t="s">
        <v>266</v>
      </c>
      <c r="E197" s="186" t="s">
        <v>264</v>
      </c>
      <c r="F197" s="188">
        <v>310833.25</v>
      </c>
      <c r="G197" s="189">
        <v>25</v>
      </c>
      <c r="H197" s="188">
        <v>308000</v>
      </c>
      <c r="I197" s="188">
        <v>2833.25</v>
      </c>
      <c r="J197" s="188"/>
      <c r="K197" s="188"/>
      <c r="L197" s="190"/>
      <c r="M197" s="213"/>
      <c r="N197" s="190">
        <v>1</v>
      </c>
      <c r="O197" s="184"/>
      <c r="Q197" s="239">
        <f t="shared" si="6"/>
        <v>310833.25</v>
      </c>
      <c r="R197" s="239">
        <f t="shared" si="7"/>
        <v>310833.25</v>
      </c>
      <c r="S197" s="239">
        <f t="shared" si="8"/>
        <v>0</v>
      </c>
    </row>
    <row r="198" spans="1:19" x14ac:dyDescent="0.35">
      <c r="A198" s="183">
        <v>193</v>
      </c>
      <c r="B198" s="184" t="s">
        <v>268</v>
      </c>
      <c r="C198" s="185">
        <v>1</v>
      </c>
      <c r="D198" s="186" t="s">
        <v>264</v>
      </c>
      <c r="E198" s="186" t="s">
        <v>264</v>
      </c>
      <c r="F198" s="188">
        <v>281426</v>
      </c>
      <c r="G198" s="189">
        <v>43</v>
      </c>
      <c r="H198" s="188">
        <v>280000</v>
      </c>
      <c r="I198" s="188">
        <v>1426</v>
      </c>
      <c r="J198" s="188"/>
      <c r="K198" s="188"/>
      <c r="L198" s="190"/>
      <c r="M198" s="190">
        <v>1</v>
      </c>
      <c r="N198" s="190"/>
      <c r="O198" s="184"/>
      <c r="Q198" s="239">
        <f t="shared" si="6"/>
        <v>281426</v>
      </c>
      <c r="R198" s="239">
        <f t="shared" si="7"/>
        <v>281426</v>
      </c>
      <c r="S198" s="239">
        <f t="shared" si="8"/>
        <v>0</v>
      </c>
    </row>
    <row r="199" spans="1:19" x14ac:dyDescent="0.35">
      <c r="A199" s="183">
        <v>194</v>
      </c>
      <c r="B199" s="184" t="s">
        <v>264</v>
      </c>
      <c r="C199" s="185">
        <v>3</v>
      </c>
      <c r="D199" s="186" t="s">
        <v>264</v>
      </c>
      <c r="E199" s="186" t="s">
        <v>264</v>
      </c>
      <c r="F199" s="188">
        <v>298827.71000000002</v>
      </c>
      <c r="G199" s="189">
        <v>35</v>
      </c>
      <c r="H199" s="188">
        <v>263300</v>
      </c>
      <c r="I199" s="188">
        <v>35527.71</v>
      </c>
      <c r="J199" s="188"/>
      <c r="K199" s="188"/>
      <c r="L199" s="190"/>
      <c r="M199" s="190"/>
      <c r="N199" s="190">
        <v>1</v>
      </c>
      <c r="O199" s="184"/>
      <c r="Q199" s="239">
        <f t="shared" ref="Q199:Q223" si="9">F199</f>
        <v>298827.71000000002</v>
      </c>
      <c r="R199" s="239">
        <f t="shared" ref="R199:R223" si="10">H199+I199+J199+K199</f>
        <v>298827.71000000002</v>
      </c>
      <c r="S199" s="239">
        <f t="shared" ref="S199:S222" si="11">Q199-R199</f>
        <v>0</v>
      </c>
    </row>
    <row r="200" spans="1:19" x14ac:dyDescent="0.35">
      <c r="A200" s="183">
        <v>195</v>
      </c>
      <c r="B200" s="184" t="s">
        <v>269</v>
      </c>
      <c r="C200" s="185">
        <v>4</v>
      </c>
      <c r="D200" s="186" t="s">
        <v>269</v>
      </c>
      <c r="E200" s="186" t="s">
        <v>264</v>
      </c>
      <c r="F200" s="188">
        <v>280000</v>
      </c>
      <c r="G200" s="189">
        <v>21</v>
      </c>
      <c r="H200" s="188">
        <v>183500</v>
      </c>
      <c r="I200" s="188">
        <v>96500</v>
      </c>
      <c r="J200" s="188"/>
      <c r="K200" s="188"/>
      <c r="L200" s="190"/>
      <c r="M200" s="190"/>
      <c r="N200" s="190">
        <v>1</v>
      </c>
      <c r="O200" s="184"/>
      <c r="Q200" s="239">
        <f t="shared" si="9"/>
        <v>280000</v>
      </c>
      <c r="R200" s="239">
        <f t="shared" si="10"/>
        <v>280000</v>
      </c>
      <c r="S200" s="239">
        <f t="shared" si="11"/>
        <v>0</v>
      </c>
    </row>
    <row r="201" spans="1:19" x14ac:dyDescent="0.35">
      <c r="A201" s="183">
        <v>196</v>
      </c>
      <c r="B201" s="184" t="s">
        <v>270</v>
      </c>
      <c r="C201" s="185">
        <v>5</v>
      </c>
      <c r="D201" s="186" t="s">
        <v>269</v>
      </c>
      <c r="E201" s="186" t="s">
        <v>264</v>
      </c>
      <c r="F201" s="188">
        <v>384608</v>
      </c>
      <c r="G201" s="189">
        <v>34</v>
      </c>
      <c r="H201" s="188">
        <v>340000</v>
      </c>
      <c r="I201" s="188">
        <v>44608</v>
      </c>
      <c r="J201" s="188"/>
      <c r="K201" s="188"/>
      <c r="L201" s="190"/>
      <c r="M201" s="190">
        <v>1</v>
      </c>
      <c r="N201" s="190"/>
      <c r="O201" s="184"/>
      <c r="Q201" s="239">
        <f t="shared" si="9"/>
        <v>384608</v>
      </c>
      <c r="R201" s="239">
        <f t="shared" si="10"/>
        <v>384608</v>
      </c>
      <c r="S201" s="239">
        <f t="shared" si="11"/>
        <v>0</v>
      </c>
    </row>
    <row r="202" spans="1:19" x14ac:dyDescent="0.35">
      <c r="A202" s="183">
        <v>197</v>
      </c>
      <c r="B202" s="184" t="s">
        <v>254</v>
      </c>
      <c r="C202" s="185">
        <v>6</v>
      </c>
      <c r="D202" s="186" t="s">
        <v>269</v>
      </c>
      <c r="E202" s="186" t="s">
        <v>264</v>
      </c>
      <c r="F202" s="188">
        <v>280000</v>
      </c>
      <c r="G202" s="189">
        <v>8</v>
      </c>
      <c r="H202" s="188">
        <v>195000</v>
      </c>
      <c r="I202" s="188">
        <v>85000</v>
      </c>
      <c r="J202" s="188"/>
      <c r="K202" s="188"/>
      <c r="L202" s="190"/>
      <c r="M202" s="190"/>
      <c r="N202" s="190">
        <v>1</v>
      </c>
      <c r="O202" s="184"/>
      <c r="Q202" s="239">
        <f t="shared" si="9"/>
        <v>280000</v>
      </c>
      <c r="R202" s="239">
        <f t="shared" si="10"/>
        <v>280000</v>
      </c>
      <c r="S202" s="239">
        <f t="shared" si="11"/>
        <v>0</v>
      </c>
    </row>
    <row r="203" spans="1:19" x14ac:dyDescent="0.35">
      <c r="A203" s="183">
        <v>198</v>
      </c>
      <c r="B203" s="184" t="s">
        <v>273</v>
      </c>
      <c r="C203" s="185">
        <v>3</v>
      </c>
      <c r="D203" s="186" t="s">
        <v>271</v>
      </c>
      <c r="E203" s="186" t="s">
        <v>264</v>
      </c>
      <c r="F203" s="188">
        <v>290033.94</v>
      </c>
      <c r="G203" s="189">
        <v>42</v>
      </c>
      <c r="H203" s="188">
        <v>280000</v>
      </c>
      <c r="I203" s="188">
        <v>10033.94</v>
      </c>
      <c r="J203" s="188"/>
      <c r="K203" s="188"/>
      <c r="L203" s="190"/>
      <c r="M203" s="190"/>
      <c r="N203" s="190">
        <v>1</v>
      </c>
      <c r="O203" s="184"/>
      <c r="Q203" s="239">
        <f t="shared" si="9"/>
        <v>290033.94</v>
      </c>
      <c r="R203" s="239">
        <f t="shared" si="10"/>
        <v>290033.94</v>
      </c>
      <c r="S203" s="239">
        <f t="shared" si="11"/>
        <v>0</v>
      </c>
    </row>
    <row r="204" spans="1:19" x14ac:dyDescent="0.35">
      <c r="A204" s="183">
        <v>199</v>
      </c>
      <c r="B204" s="184" t="s">
        <v>274</v>
      </c>
      <c r="C204" s="185">
        <v>4</v>
      </c>
      <c r="D204" s="186" t="s">
        <v>271</v>
      </c>
      <c r="E204" s="186" t="s">
        <v>264</v>
      </c>
      <c r="F204" s="188">
        <v>280000</v>
      </c>
      <c r="G204" s="189">
        <v>33</v>
      </c>
      <c r="H204" s="188">
        <v>270600</v>
      </c>
      <c r="I204" s="188">
        <v>9400</v>
      </c>
      <c r="J204" s="188"/>
      <c r="K204" s="188"/>
      <c r="L204" s="190"/>
      <c r="M204" s="190">
        <v>1</v>
      </c>
      <c r="N204" s="190"/>
      <c r="O204" s="184"/>
      <c r="Q204" s="239">
        <f t="shared" si="9"/>
        <v>280000</v>
      </c>
      <c r="R204" s="239">
        <f t="shared" si="10"/>
        <v>280000</v>
      </c>
      <c r="S204" s="239">
        <f t="shared" si="11"/>
        <v>0</v>
      </c>
    </row>
    <row r="205" spans="1:19" x14ac:dyDescent="0.35">
      <c r="A205" s="183">
        <v>200</v>
      </c>
      <c r="B205" s="184" t="s">
        <v>275</v>
      </c>
      <c r="C205" s="185">
        <v>7</v>
      </c>
      <c r="D205" s="186" t="s">
        <v>271</v>
      </c>
      <c r="E205" s="186" t="s">
        <v>264</v>
      </c>
      <c r="F205" s="188">
        <v>341871.18</v>
      </c>
      <c r="G205" s="189">
        <v>31</v>
      </c>
      <c r="H205" s="188">
        <v>228000</v>
      </c>
      <c r="I205" s="188">
        <v>113871.18</v>
      </c>
      <c r="J205" s="188"/>
      <c r="K205" s="188"/>
      <c r="L205" s="190"/>
      <c r="M205" s="190"/>
      <c r="N205" s="190">
        <v>1</v>
      </c>
      <c r="O205" s="184"/>
      <c r="Q205" s="239">
        <f t="shared" si="9"/>
        <v>341871.18</v>
      </c>
      <c r="R205" s="239">
        <f t="shared" si="10"/>
        <v>341871.18</v>
      </c>
      <c r="S205" s="239">
        <f t="shared" si="11"/>
        <v>0</v>
      </c>
    </row>
    <row r="206" spans="1:19" x14ac:dyDescent="0.35">
      <c r="A206" s="183">
        <v>201</v>
      </c>
      <c r="B206" s="184" t="s">
        <v>276</v>
      </c>
      <c r="C206" s="185">
        <v>1</v>
      </c>
      <c r="D206" s="186" t="s">
        <v>272</v>
      </c>
      <c r="E206" s="186" t="s">
        <v>264</v>
      </c>
      <c r="F206" s="188">
        <v>280781.40000000002</v>
      </c>
      <c r="G206" s="189">
        <v>13</v>
      </c>
      <c r="H206" s="188">
        <v>173600</v>
      </c>
      <c r="I206" s="188">
        <v>107181.4</v>
      </c>
      <c r="J206" s="188"/>
      <c r="K206" s="188"/>
      <c r="L206" s="190"/>
      <c r="M206" s="190"/>
      <c r="N206" s="190">
        <v>1</v>
      </c>
      <c r="O206" s="184"/>
      <c r="Q206" s="239">
        <f t="shared" si="9"/>
        <v>280781.40000000002</v>
      </c>
      <c r="R206" s="239">
        <f t="shared" si="10"/>
        <v>280781.40000000002</v>
      </c>
      <c r="S206" s="239">
        <f t="shared" si="11"/>
        <v>0</v>
      </c>
    </row>
    <row r="207" spans="1:19" x14ac:dyDescent="0.35">
      <c r="A207" s="183">
        <v>202</v>
      </c>
      <c r="B207" s="184" t="s">
        <v>277</v>
      </c>
      <c r="C207" s="185">
        <v>2</v>
      </c>
      <c r="D207" s="186" t="s">
        <v>272</v>
      </c>
      <c r="E207" s="186" t="s">
        <v>264</v>
      </c>
      <c r="F207" s="188">
        <v>280000</v>
      </c>
      <c r="G207" s="189">
        <v>12</v>
      </c>
      <c r="H207" s="188">
        <v>198467</v>
      </c>
      <c r="I207" s="188">
        <v>81533</v>
      </c>
      <c r="J207" s="188"/>
      <c r="K207" s="188"/>
      <c r="L207" s="190">
        <v>1</v>
      </c>
      <c r="M207" s="190"/>
      <c r="N207" s="190"/>
      <c r="O207" s="184"/>
      <c r="Q207" s="239">
        <f t="shared" si="9"/>
        <v>280000</v>
      </c>
      <c r="R207" s="239">
        <f t="shared" si="10"/>
        <v>280000</v>
      </c>
      <c r="S207" s="239">
        <f t="shared" si="11"/>
        <v>0</v>
      </c>
    </row>
    <row r="208" spans="1:19" x14ac:dyDescent="0.35">
      <c r="A208" s="183">
        <v>203</v>
      </c>
      <c r="B208" s="184" t="s">
        <v>277</v>
      </c>
      <c r="C208" s="185">
        <v>3</v>
      </c>
      <c r="D208" s="186" t="s">
        <v>272</v>
      </c>
      <c r="E208" s="186" t="s">
        <v>264</v>
      </c>
      <c r="F208" s="188">
        <v>280000</v>
      </c>
      <c r="G208" s="189">
        <v>12</v>
      </c>
      <c r="H208" s="188">
        <v>170900</v>
      </c>
      <c r="I208" s="188">
        <v>109100</v>
      </c>
      <c r="J208" s="188"/>
      <c r="K208" s="188"/>
      <c r="L208" s="190"/>
      <c r="M208" s="190"/>
      <c r="N208" s="190">
        <v>1</v>
      </c>
      <c r="O208" s="184"/>
      <c r="Q208" s="239">
        <f t="shared" si="9"/>
        <v>280000</v>
      </c>
      <c r="R208" s="239">
        <f t="shared" si="10"/>
        <v>280000</v>
      </c>
      <c r="S208" s="239">
        <f t="shared" si="11"/>
        <v>0</v>
      </c>
    </row>
    <row r="209" spans="1:19" x14ac:dyDescent="0.35">
      <c r="A209" s="183">
        <v>204</v>
      </c>
      <c r="B209" s="206" t="s">
        <v>279</v>
      </c>
      <c r="C209" s="207">
        <v>1</v>
      </c>
      <c r="D209" s="209" t="s">
        <v>280</v>
      </c>
      <c r="E209" s="186" t="s">
        <v>281</v>
      </c>
      <c r="F209" s="201">
        <v>280823.31</v>
      </c>
      <c r="G209" s="202">
        <v>19</v>
      </c>
      <c r="H209" s="188">
        <v>280000</v>
      </c>
      <c r="I209" s="188">
        <v>823.31</v>
      </c>
      <c r="J209" s="188"/>
      <c r="K209" s="188"/>
      <c r="L209" s="190">
        <v>1</v>
      </c>
      <c r="M209" s="219"/>
      <c r="N209" s="219"/>
      <c r="O209" s="184"/>
      <c r="Q209" s="239">
        <f t="shared" si="9"/>
        <v>280823.31</v>
      </c>
      <c r="R209" s="239">
        <f t="shared" si="10"/>
        <v>280823.31</v>
      </c>
      <c r="S209" s="239">
        <f t="shared" si="11"/>
        <v>0</v>
      </c>
    </row>
    <row r="210" spans="1:19" x14ac:dyDescent="0.35">
      <c r="A210" s="183">
        <v>205</v>
      </c>
      <c r="B210" s="206" t="s">
        <v>280</v>
      </c>
      <c r="C210" s="207">
        <v>3</v>
      </c>
      <c r="D210" s="209" t="s">
        <v>280</v>
      </c>
      <c r="E210" s="186" t="s">
        <v>281</v>
      </c>
      <c r="F210" s="201">
        <v>280156.34000000003</v>
      </c>
      <c r="G210" s="202">
        <v>17</v>
      </c>
      <c r="H210" s="188">
        <v>280000</v>
      </c>
      <c r="I210" s="188">
        <v>156.34</v>
      </c>
      <c r="J210" s="188"/>
      <c r="K210" s="188"/>
      <c r="L210" s="220"/>
      <c r="M210" s="190">
        <v>1</v>
      </c>
      <c r="N210" s="219"/>
      <c r="O210" s="184"/>
      <c r="Q210" s="239">
        <f t="shared" si="9"/>
        <v>280156.34000000003</v>
      </c>
      <c r="R210" s="239">
        <f t="shared" si="10"/>
        <v>280156.34000000003</v>
      </c>
      <c r="S210" s="239">
        <f t="shared" si="11"/>
        <v>0</v>
      </c>
    </row>
    <row r="211" spans="1:19" x14ac:dyDescent="0.35">
      <c r="A211" s="183">
        <v>206</v>
      </c>
      <c r="B211" s="206" t="s">
        <v>282</v>
      </c>
      <c r="C211" s="207">
        <v>4</v>
      </c>
      <c r="D211" s="209" t="s">
        <v>280</v>
      </c>
      <c r="E211" s="186" t="s">
        <v>281</v>
      </c>
      <c r="F211" s="201">
        <v>293339.40000000002</v>
      </c>
      <c r="G211" s="202">
        <v>25</v>
      </c>
      <c r="H211" s="188">
        <v>290000</v>
      </c>
      <c r="I211" s="188">
        <v>3339.4</v>
      </c>
      <c r="J211" s="188"/>
      <c r="K211" s="188"/>
      <c r="L211" s="220"/>
      <c r="M211" s="190">
        <v>1</v>
      </c>
      <c r="N211" s="219"/>
      <c r="O211" s="184"/>
      <c r="Q211" s="239">
        <f t="shared" si="9"/>
        <v>293339.40000000002</v>
      </c>
      <c r="R211" s="239">
        <f t="shared" si="10"/>
        <v>293339.40000000002</v>
      </c>
      <c r="S211" s="239">
        <f t="shared" si="11"/>
        <v>0</v>
      </c>
    </row>
    <row r="212" spans="1:19" x14ac:dyDescent="0.35">
      <c r="A212" s="183">
        <v>207</v>
      </c>
      <c r="B212" s="206" t="s">
        <v>283</v>
      </c>
      <c r="C212" s="207">
        <v>2</v>
      </c>
      <c r="D212" s="209" t="s">
        <v>284</v>
      </c>
      <c r="E212" s="186" t="s">
        <v>281</v>
      </c>
      <c r="F212" s="201">
        <v>280950</v>
      </c>
      <c r="G212" s="202">
        <v>64</v>
      </c>
      <c r="H212" s="188">
        <v>280000</v>
      </c>
      <c r="I212" s="188">
        <v>950</v>
      </c>
      <c r="J212" s="188"/>
      <c r="K212" s="188"/>
      <c r="L212" s="220"/>
      <c r="M212" s="190">
        <v>1</v>
      </c>
      <c r="N212" s="219"/>
      <c r="O212" s="184"/>
      <c r="Q212" s="239">
        <f t="shared" si="9"/>
        <v>280950</v>
      </c>
      <c r="R212" s="239">
        <f t="shared" si="10"/>
        <v>280950</v>
      </c>
      <c r="S212" s="239">
        <f t="shared" si="11"/>
        <v>0</v>
      </c>
    </row>
    <row r="213" spans="1:19" x14ac:dyDescent="0.35">
      <c r="A213" s="183">
        <v>208</v>
      </c>
      <c r="B213" s="206" t="s">
        <v>285</v>
      </c>
      <c r="C213" s="207">
        <v>5</v>
      </c>
      <c r="D213" s="209" t="s">
        <v>284</v>
      </c>
      <c r="E213" s="186" t="s">
        <v>281</v>
      </c>
      <c r="F213" s="201">
        <v>289308</v>
      </c>
      <c r="G213" s="202">
        <v>30</v>
      </c>
      <c r="H213" s="188">
        <v>280000</v>
      </c>
      <c r="I213" s="188">
        <v>9308</v>
      </c>
      <c r="J213" s="188"/>
      <c r="K213" s="188"/>
      <c r="L213" s="190">
        <v>1</v>
      </c>
      <c r="M213" s="219"/>
      <c r="N213" s="219"/>
      <c r="O213" s="184"/>
      <c r="Q213" s="239">
        <f t="shared" si="9"/>
        <v>289308</v>
      </c>
      <c r="R213" s="239">
        <f t="shared" si="10"/>
        <v>289308</v>
      </c>
      <c r="S213" s="239">
        <f t="shared" si="11"/>
        <v>0</v>
      </c>
    </row>
    <row r="214" spans="1:19" x14ac:dyDescent="0.35">
      <c r="A214" s="183">
        <v>209</v>
      </c>
      <c r="B214" s="206" t="s">
        <v>286</v>
      </c>
      <c r="C214" s="207">
        <v>6</v>
      </c>
      <c r="D214" s="209" t="s">
        <v>284</v>
      </c>
      <c r="E214" s="186" t="s">
        <v>281</v>
      </c>
      <c r="F214" s="201">
        <v>280441.15000000002</v>
      </c>
      <c r="G214" s="202">
        <v>51</v>
      </c>
      <c r="H214" s="188">
        <v>280000</v>
      </c>
      <c r="I214" s="188">
        <v>441.15</v>
      </c>
      <c r="J214" s="188"/>
      <c r="K214" s="188"/>
      <c r="L214" s="220"/>
      <c r="M214" s="190">
        <v>1</v>
      </c>
      <c r="N214" s="219"/>
      <c r="O214" s="184"/>
      <c r="Q214" s="239">
        <f t="shared" si="9"/>
        <v>280441.15000000002</v>
      </c>
      <c r="R214" s="239">
        <f t="shared" si="10"/>
        <v>280441.15000000002</v>
      </c>
      <c r="S214" s="239">
        <f t="shared" si="11"/>
        <v>0</v>
      </c>
    </row>
    <row r="215" spans="1:19" x14ac:dyDescent="0.35">
      <c r="A215" s="183">
        <v>210</v>
      </c>
      <c r="B215" s="206" t="s">
        <v>287</v>
      </c>
      <c r="C215" s="207">
        <v>8</v>
      </c>
      <c r="D215" s="209" t="s">
        <v>284</v>
      </c>
      <c r="E215" s="186" t="s">
        <v>281</v>
      </c>
      <c r="F215" s="201">
        <v>294591.43</v>
      </c>
      <c r="G215" s="202">
        <v>63</v>
      </c>
      <c r="H215" s="188">
        <v>280000</v>
      </c>
      <c r="I215" s="188">
        <v>14591.43</v>
      </c>
      <c r="J215" s="188"/>
      <c r="K215" s="188"/>
      <c r="L215" s="220"/>
      <c r="M215" s="190">
        <v>1</v>
      </c>
      <c r="N215" s="219"/>
      <c r="O215" s="184"/>
      <c r="Q215" s="239">
        <f t="shared" si="9"/>
        <v>294591.43</v>
      </c>
      <c r="R215" s="239">
        <f t="shared" si="10"/>
        <v>294591.43</v>
      </c>
      <c r="S215" s="239">
        <f t="shared" si="11"/>
        <v>0</v>
      </c>
    </row>
    <row r="216" spans="1:19" x14ac:dyDescent="0.35">
      <c r="A216" s="183">
        <v>211</v>
      </c>
      <c r="B216" s="206" t="s">
        <v>288</v>
      </c>
      <c r="C216" s="207">
        <v>2</v>
      </c>
      <c r="D216" s="209" t="s">
        <v>289</v>
      </c>
      <c r="E216" s="186" t="s">
        <v>281</v>
      </c>
      <c r="F216" s="201">
        <v>282222.42</v>
      </c>
      <c r="G216" s="202">
        <v>20</v>
      </c>
      <c r="H216" s="188">
        <v>280000</v>
      </c>
      <c r="I216" s="188">
        <v>2222.42</v>
      </c>
      <c r="J216" s="188"/>
      <c r="K216" s="188"/>
      <c r="L216" s="220"/>
      <c r="M216" s="190">
        <v>1</v>
      </c>
      <c r="N216" s="219"/>
      <c r="O216" s="184"/>
      <c r="Q216" s="239">
        <f t="shared" si="9"/>
        <v>282222.42</v>
      </c>
      <c r="R216" s="239">
        <f t="shared" si="10"/>
        <v>282222.42</v>
      </c>
      <c r="S216" s="239">
        <f t="shared" si="11"/>
        <v>0</v>
      </c>
    </row>
    <row r="217" spans="1:19" x14ac:dyDescent="0.35">
      <c r="A217" s="183">
        <v>212</v>
      </c>
      <c r="B217" s="206" t="s">
        <v>290</v>
      </c>
      <c r="C217" s="207">
        <v>3</v>
      </c>
      <c r="D217" s="209" t="s">
        <v>289</v>
      </c>
      <c r="E217" s="186" t="s">
        <v>281</v>
      </c>
      <c r="F217" s="201">
        <v>283529.55</v>
      </c>
      <c r="G217" s="202">
        <v>19</v>
      </c>
      <c r="H217" s="188">
        <v>280000</v>
      </c>
      <c r="I217" s="188">
        <v>3529.55</v>
      </c>
      <c r="J217" s="188"/>
      <c r="K217" s="188"/>
      <c r="L217" s="220"/>
      <c r="M217" s="190">
        <v>1</v>
      </c>
      <c r="N217" s="219"/>
      <c r="O217" s="184"/>
      <c r="Q217" s="239">
        <f t="shared" si="9"/>
        <v>283529.55</v>
      </c>
      <c r="R217" s="239">
        <f t="shared" si="10"/>
        <v>283529.55</v>
      </c>
      <c r="S217" s="239">
        <f t="shared" si="11"/>
        <v>0</v>
      </c>
    </row>
    <row r="218" spans="1:19" x14ac:dyDescent="0.35">
      <c r="A218" s="183">
        <v>213</v>
      </c>
      <c r="B218" s="206" t="s">
        <v>291</v>
      </c>
      <c r="C218" s="207">
        <v>2</v>
      </c>
      <c r="D218" s="209" t="s">
        <v>292</v>
      </c>
      <c r="E218" s="186" t="s">
        <v>281</v>
      </c>
      <c r="F218" s="201">
        <v>293009.88</v>
      </c>
      <c r="G218" s="202">
        <v>19</v>
      </c>
      <c r="H218" s="188">
        <v>280000</v>
      </c>
      <c r="I218" s="188">
        <v>13009.88</v>
      </c>
      <c r="J218" s="188"/>
      <c r="K218" s="188"/>
      <c r="L218" s="220"/>
      <c r="M218" s="219"/>
      <c r="N218" s="190">
        <v>1</v>
      </c>
      <c r="O218" s="184"/>
      <c r="Q218" s="239">
        <f t="shared" si="9"/>
        <v>293009.88</v>
      </c>
      <c r="R218" s="239">
        <f t="shared" si="10"/>
        <v>293009.88</v>
      </c>
      <c r="S218" s="239">
        <f t="shared" si="11"/>
        <v>0</v>
      </c>
    </row>
    <row r="219" spans="1:19" x14ac:dyDescent="0.35">
      <c r="A219" s="183">
        <v>214</v>
      </c>
      <c r="B219" s="221" t="s">
        <v>293</v>
      </c>
      <c r="C219" s="222">
        <v>2</v>
      </c>
      <c r="D219" s="209" t="s">
        <v>294</v>
      </c>
      <c r="E219" s="186" t="s">
        <v>281</v>
      </c>
      <c r="F219" s="201">
        <v>283648.12</v>
      </c>
      <c r="G219" s="202">
        <v>13</v>
      </c>
      <c r="H219" s="188">
        <v>280000</v>
      </c>
      <c r="I219" s="188">
        <v>3648.12</v>
      </c>
      <c r="J219" s="188"/>
      <c r="K219" s="188"/>
      <c r="L219" s="220"/>
      <c r="M219" s="219"/>
      <c r="N219" s="190">
        <v>1</v>
      </c>
      <c r="O219" s="184"/>
      <c r="Q219" s="239">
        <f t="shared" si="9"/>
        <v>283648.12</v>
      </c>
      <c r="R219" s="239">
        <f t="shared" si="10"/>
        <v>283648.12</v>
      </c>
      <c r="S219" s="239">
        <f t="shared" si="11"/>
        <v>0</v>
      </c>
    </row>
    <row r="220" spans="1:19" x14ac:dyDescent="0.35">
      <c r="A220" s="183">
        <v>215</v>
      </c>
      <c r="B220" s="206" t="s">
        <v>295</v>
      </c>
      <c r="C220" s="207">
        <v>3</v>
      </c>
      <c r="D220" s="209" t="s">
        <v>296</v>
      </c>
      <c r="E220" s="186" t="s">
        <v>281</v>
      </c>
      <c r="F220" s="201">
        <v>287771.96000000002</v>
      </c>
      <c r="G220" s="202">
        <v>12</v>
      </c>
      <c r="H220" s="188">
        <v>280000</v>
      </c>
      <c r="I220" s="188">
        <v>7771.96</v>
      </c>
      <c r="J220" s="188"/>
      <c r="K220" s="188"/>
      <c r="L220" s="220"/>
      <c r="M220" s="190">
        <v>1</v>
      </c>
      <c r="N220" s="219"/>
      <c r="O220" s="184"/>
      <c r="Q220" s="239">
        <f t="shared" si="9"/>
        <v>287771.96000000002</v>
      </c>
      <c r="R220" s="239">
        <f t="shared" si="10"/>
        <v>287771.96000000002</v>
      </c>
      <c r="S220" s="239">
        <f t="shared" si="11"/>
        <v>0</v>
      </c>
    </row>
    <row r="221" spans="1:19" x14ac:dyDescent="0.35">
      <c r="A221" s="183">
        <v>216</v>
      </c>
      <c r="B221" s="206" t="s">
        <v>297</v>
      </c>
      <c r="C221" s="207">
        <v>5</v>
      </c>
      <c r="D221" s="209" t="s">
        <v>296</v>
      </c>
      <c r="E221" s="186" t="s">
        <v>281</v>
      </c>
      <c r="F221" s="201">
        <v>297003.88</v>
      </c>
      <c r="G221" s="202">
        <v>23</v>
      </c>
      <c r="H221" s="188">
        <v>290000</v>
      </c>
      <c r="I221" s="188">
        <v>7003.88</v>
      </c>
      <c r="J221" s="188"/>
      <c r="K221" s="188"/>
      <c r="L221" s="220"/>
      <c r="M221" s="190">
        <v>1</v>
      </c>
      <c r="N221" s="219"/>
      <c r="O221" s="184"/>
      <c r="Q221" s="239">
        <f t="shared" si="9"/>
        <v>297003.88</v>
      </c>
      <c r="R221" s="239">
        <f t="shared" si="10"/>
        <v>297003.88</v>
      </c>
      <c r="S221" s="239">
        <f t="shared" si="11"/>
        <v>0</v>
      </c>
    </row>
    <row r="222" spans="1:19" x14ac:dyDescent="0.35">
      <c r="A222" s="183">
        <v>217</v>
      </c>
      <c r="B222" s="206" t="s">
        <v>298</v>
      </c>
      <c r="C222" s="207">
        <v>6</v>
      </c>
      <c r="D222" s="209" t="s">
        <v>296</v>
      </c>
      <c r="E222" s="186" t="s">
        <v>281</v>
      </c>
      <c r="F222" s="201">
        <v>308039.67999999999</v>
      </c>
      <c r="G222" s="202">
        <v>24</v>
      </c>
      <c r="H222" s="188">
        <v>300000</v>
      </c>
      <c r="I222" s="188">
        <v>8039.68</v>
      </c>
      <c r="J222" s="188"/>
      <c r="K222" s="188"/>
      <c r="L222" s="220"/>
      <c r="M222" s="190">
        <v>1</v>
      </c>
      <c r="N222" s="219"/>
      <c r="O222" s="184"/>
      <c r="Q222" s="239">
        <f t="shared" si="9"/>
        <v>308039.67999999999</v>
      </c>
      <c r="R222" s="239">
        <f t="shared" si="10"/>
        <v>308039.67999999999</v>
      </c>
      <c r="S222" s="239">
        <f t="shared" si="11"/>
        <v>0</v>
      </c>
    </row>
    <row r="223" spans="1:19" x14ac:dyDescent="0.35">
      <c r="A223" s="183">
        <v>218</v>
      </c>
      <c r="B223" s="206" t="s">
        <v>299</v>
      </c>
      <c r="C223" s="207">
        <v>5</v>
      </c>
      <c r="D223" s="209" t="s">
        <v>300</v>
      </c>
      <c r="E223" s="186" t="s">
        <v>281</v>
      </c>
      <c r="F223" s="201">
        <v>285223.87</v>
      </c>
      <c r="G223" s="202">
        <v>48</v>
      </c>
      <c r="H223" s="188">
        <v>280000</v>
      </c>
      <c r="I223" s="188">
        <v>5223.87</v>
      </c>
      <c r="J223" s="188"/>
      <c r="K223" s="188"/>
      <c r="L223" s="220"/>
      <c r="M223" s="190">
        <v>1</v>
      </c>
      <c r="N223" s="219"/>
      <c r="O223" s="184"/>
      <c r="Q223" s="239">
        <f t="shared" si="9"/>
        <v>285223.87</v>
      </c>
      <c r="R223" s="239">
        <f t="shared" si="10"/>
        <v>285223.87</v>
      </c>
      <c r="S223" s="239">
        <f>Q223-R223</f>
        <v>0</v>
      </c>
    </row>
    <row r="224" spans="1:19" s="224" customFormat="1" x14ac:dyDescent="0.35">
      <c r="A224" s="223"/>
      <c r="C224" s="225"/>
      <c r="D224" s="226"/>
      <c r="E224" s="226"/>
      <c r="F224" s="227">
        <f>SUM(F6:F223)</f>
        <v>65124311.679999985</v>
      </c>
      <c r="G224" s="228">
        <f>SUM(G6:G223)</f>
        <v>6154</v>
      </c>
      <c r="H224" s="227">
        <f>SUM(H6:H223)</f>
        <v>59176307.25</v>
      </c>
      <c r="I224" s="227">
        <f>SUM(I6:I223)</f>
        <v>5397953.4300000016</v>
      </c>
      <c r="J224" s="227">
        <f>SUM(J6:J223)</f>
        <v>550051</v>
      </c>
      <c r="K224" s="227"/>
      <c r="L224" s="229">
        <f>SUM(L6:L223)</f>
        <v>10</v>
      </c>
      <c r="M224" s="230">
        <f>SUM(M6:M223)</f>
        <v>97</v>
      </c>
      <c r="N224" s="230">
        <f>SUM(N6:N223)</f>
        <v>111</v>
      </c>
      <c r="O224" s="231">
        <f>SUM(L224:N224)</f>
        <v>218</v>
      </c>
      <c r="Q224" s="241">
        <f>SUM(Q6:Q223)</f>
        <v>65124311.679999985</v>
      </c>
      <c r="R224" s="241">
        <f>SUM(R6:R223)</f>
        <v>65124311.679999985</v>
      </c>
      <c r="S224" s="241">
        <f>SUM(S6:S223)</f>
        <v>0</v>
      </c>
    </row>
    <row r="226" spans="4:11" x14ac:dyDescent="0.35">
      <c r="D226" s="234" t="s">
        <v>315</v>
      </c>
    </row>
    <row r="227" spans="4:11" x14ac:dyDescent="0.35">
      <c r="D227" s="234" t="s">
        <v>313</v>
      </c>
    </row>
    <row r="228" spans="4:11" x14ac:dyDescent="0.35">
      <c r="D228" s="234" t="s">
        <v>314</v>
      </c>
    </row>
    <row r="229" spans="4:11" x14ac:dyDescent="0.35">
      <c r="E229" s="234" t="s">
        <v>316</v>
      </c>
      <c r="F229" s="235">
        <f>F224</f>
        <v>65124311.679999985</v>
      </c>
    </row>
    <row r="230" spans="4:11" x14ac:dyDescent="0.35">
      <c r="E230" s="234" t="s">
        <v>317</v>
      </c>
      <c r="F230" s="240">
        <f>H224+I224+J224+K224</f>
        <v>65124311.68</v>
      </c>
    </row>
    <row r="231" spans="4:11" x14ac:dyDescent="0.35">
      <c r="F231" s="237">
        <f>F229-F230</f>
        <v>0</v>
      </c>
      <c r="G231" s="238"/>
      <c r="H231" s="237"/>
      <c r="I231" s="237"/>
      <c r="J231" s="237"/>
      <c r="K231" s="237"/>
    </row>
    <row r="1048515" spans="8:8" x14ac:dyDescent="0.35">
      <c r="H1048515" s="235">
        <f>SUM(H1:H1048514)</f>
        <v>118352614.5</v>
      </c>
    </row>
  </sheetData>
  <mergeCells count="3">
    <mergeCell ref="L3:N3"/>
    <mergeCell ref="G3:H3"/>
    <mergeCell ref="G4:H4"/>
  </mergeCells>
  <pageMargins left="0.25" right="0.25" top="0.75" bottom="0.75" header="0.3" footer="0.3"/>
  <pageSetup paperSize="9" orientation="landscape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topLeftCell="A268" workbookViewId="0">
      <selection activeCell="A38" sqref="A38:XFD38"/>
    </sheetView>
  </sheetViews>
  <sheetFormatPr defaultColWidth="9" defaultRowHeight="21" x14ac:dyDescent="0.35"/>
  <cols>
    <col min="1" max="1" width="4.25" style="1" customWidth="1"/>
    <col min="2" max="2" width="16" style="1" customWidth="1"/>
    <col min="3" max="3" width="4.75" style="1" customWidth="1"/>
    <col min="4" max="4" width="9.375" style="1" customWidth="1"/>
    <col min="5" max="5" width="9.75" style="1" customWidth="1"/>
    <col min="6" max="6" width="14.375" style="1" customWidth="1"/>
    <col min="7" max="7" width="6.375" style="1" customWidth="1"/>
    <col min="8" max="8" width="13.875" style="1" customWidth="1"/>
    <col min="9" max="9" width="14.625" style="1" customWidth="1"/>
    <col min="10" max="10" width="11.625" style="1" customWidth="1"/>
    <col min="11" max="11" width="9.625" style="1" customWidth="1"/>
    <col min="12" max="13" width="9" style="1"/>
    <col min="14" max="14" width="10.25" style="1" customWidth="1"/>
    <col min="15" max="15" width="7.375" style="1" customWidth="1"/>
    <col min="16" max="16384" width="9" style="1"/>
  </cols>
  <sheetData>
    <row r="1" spans="1:15" x14ac:dyDescent="0.35">
      <c r="A1" s="1" t="s">
        <v>28</v>
      </c>
    </row>
    <row r="2" spans="1:15" x14ac:dyDescent="0.35">
      <c r="A2" s="1" t="s">
        <v>29</v>
      </c>
    </row>
    <row r="3" spans="1:15" x14ac:dyDescent="0.35">
      <c r="A3" s="2"/>
      <c r="B3" s="2" t="s">
        <v>1</v>
      </c>
      <c r="C3" s="2"/>
      <c r="D3" s="8"/>
      <c r="E3" s="19"/>
      <c r="F3" s="19" t="s">
        <v>6</v>
      </c>
      <c r="G3" s="11" t="s">
        <v>26</v>
      </c>
      <c r="H3" s="12"/>
      <c r="I3" s="3" t="s">
        <v>6</v>
      </c>
      <c r="J3" s="8" t="s">
        <v>13</v>
      </c>
      <c r="K3" s="3" t="s">
        <v>16</v>
      </c>
      <c r="L3" s="16" t="s">
        <v>18</v>
      </c>
      <c r="M3" s="17"/>
      <c r="N3" s="17"/>
      <c r="O3" s="8"/>
    </row>
    <row r="4" spans="1:15" x14ac:dyDescent="0.35">
      <c r="A4" s="4" t="s">
        <v>0</v>
      </c>
      <c r="B4" s="4" t="s">
        <v>2</v>
      </c>
      <c r="C4" s="4" t="s">
        <v>3</v>
      </c>
      <c r="D4" s="9" t="s">
        <v>4</v>
      </c>
      <c r="E4" s="20" t="s">
        <v>5</v>
      </c>
      <c r="F4" s="20" t="s">
        <v>7</v>
      </c>
      <c r="G4" s="13" t="s">
        <v>27</v>
      </c>
      <c r="H4" s="14"/>
      <c r="I4" s="5" t="s">
        <v>11</v>
      </c>
      <c r="J4" s="9" t="s">
        <v>14</v>
      </c>
      <c r="K4" s="5" t="s">
        <v>17</v>
      </c>
      <c r="L4" s="8" t="s">
        <v>19</v>
      </c>
      <c r="M4" s="8" t="s">
        <v>20</v>
      </c>
      <c r="N4" s="5" t="s">
        <v>21</v>
      </c>
      <c r="O4" s="9" t="s">
        <v>25</v>
      </c>
    </row>
    <row r="5" spans="1:15" x14ac:dyDescent="0.35">
      <c r="A5" s="6"/>
      <c r="B5" s="6"/>
      <c r="C5" s="6"/>
      <c r="D5" s="10"/>
      <c r="E5" s="21"/>
      <c r="F5" s="21" t="s">
        <v>8</v>
      </c>
      <c r="G5" s="7" t="s">
        <v>9</v>
      </c>
      <c r="H5" s="15" t="s">
        <v>10</v>
      </c>
      <c r="I5" s="7" t="s">
        <v>12</v>
      </c>
      <c r="J5" s="10" t="s">
        <v>15</v>
      </c>
      <c r="K5" s="7"/>
      <c r="L5" s="10" t="s">
        <v>22</v>
      </c>
      <c r="M5" s="10" t="s">
        <v>23</v>
      </c>
      <c r="N5" s="7" t="s">
        <v>24</v>
      </c>
      <c r="O5" s="18"/>
    </row>
    <row r="6" spans="1:15" x14ac:dyDescent="0.35">
      <c r="A6" s="23">
        <v>1</v>
      </c>
      <c r="B6" s="22" t="s">
        <v>37</v>
      </c>
      <c r="C6" s="29">
        <v>12</v>
      </c>
      <c r="D6" s="30" t="s">
        <v>31</v>
      </c>
      <c r="E6" s="25" t="s">
        <v>30</v>
      </c>
      <c r="F6" s="33">
        <v>280821.36</v>
      </c>
      <c r="G6" s="29">
        <v>35</v>
      </c>
      <c r="H6" s="31">
        <v>280000</v>
      </c>
      <c r="I6" s="101">
        <v>821.36</v>
      </c>
      <c r="J6" s="30" t="s">
        <v>52</v>
      </c>
      <c r="K6" s="30"/>
      <c r="L6" s="30"/>
      <c r="M6" s="30" t="s">
        <v>53</v>
      </c>
      <c r="N6" s="30"/>
      <c r="O6" s="22"/>
    </row>
    <row r="7" spans="1:15" x14ac:dyDescent="0.35">
      <c r="A7" s="23">
        <v>2</v>
      </c>
      <c r="B7" s="22" t="s">
        <v>38</v>
      </c>
      <c r="C7" s="29">
        <v>2</v>
      </c>
      <c r="D7" s="30" t="s">
        <v>32</v>
      </c>
      <c r="E7" s="25" t="s">
        <v>30</v>
      </c>
      <c r="F7" s="33">
        <v>380569.91</v>
      </c>
      <c r="G7" s="29">
        <v>22</v>
      </c>
      <c r="H7" s="31">
        <v>378000</v>
      </c>
      <c r="I7" s="101">
        <v>2569.91</v>
      </c>
      <c r="J7" s="30" t="s">
        <v>52</v>
      </c>
      <c r="K7" s="30"/>
      <c r="L7" s="30"/>
      <c r="M7" s="30" t="s">
        <v>53</v>
      </c>
      <c r="N7" s="30"/>
      <c r="O7" s="22"/>
    </row>
    <row r="8" spans="1:15" x14ac:dyDescent="0.35">
      <c r="A8" s="23">
        <v>3</v>
      </c>
      <c r="B8" s="22" t="s">
        <v>33</v>
      </c>
      <c r="C8" s="29">
        <v>4</v>
      </c>
      <c r="D8" s="30" t="s">
        <v>33</v>
      </c>
      <c r="E8" s="25" t="s">
        <v>30</v>
      </c>
      <c r="F8" s="33">
        <v>280860.2</v>
      </c>
      <c r="G8" s="29">
        <v>18</v>
      </c>
      <c r="H8" s="31">
        <v>280000</v>
      </c>
      <c r="I8" s="101">
        <v>860.2</v>
      </c>
      <c r="J8" s="30" t="s">
        <v>52</v>
      </c>
      <c r="K8" s="30"/>
      <c r="L8" s="30"/>
      <c r="M8" s="30" t="s">
        <v>53</v>
      </c>
      <c r="N8" s="30"/>
      <c r="O8" s="22"/>
    </row>
    <row r="9" spans="1:15" x14ac:dyDescent="0.35">
      <c r="A9" s="23">
        <v>4</v>
      </c>
      <c r="B9" s="22" t="s">
        <v>39</v>
      </c>
      <c r="C9" s="29">
        <v>5</v>
      </c>
      <c r="D9" s="30" t="s">
        <v>33</v>
      </c>
      <c r="E9" s="25" t="s">
        <v>30</v>
      </c>
      <c r="F9" s="33">
        <v>283321.45</v>
      </c>
      <c r="G9" s="29">
        <v>14</v>
      </c>
      <c r="H9" s="31">
        <v>280000</v>
      </c>
      <c r="I9" s="101">
        <v>3321.45</v>
      </c>
      <c r="J9" s="30" t="s">
        <v>52</v>
      </c>
      <c r="K9" s="30"/>
      <c r="L9" s="30"/>
      <c r="M9" s="30"/>
      <c r="N9" s="30" t="s">
        <v>53</v>
      </c>
      <c r="O9" s="22"/>
    </row>
    <row r="10" spans="1:15" x14ac:dyDescent="0.35">
      <c r="A10" s="23">
        <v>5</v>
      </c>
      <c r="B10" s="28" t="s">
        <v>40</v>
      </c>
      <c r="C10" s="29">
        <v>7</v>
      </c>
      <c r="D10" s="30" t="s">
        <v>33</v>
      </c>
      <c r="E10" s="26" t="s">
        <v>30</v>
      </c>
      <c r="F10" s="33">
        <v>310965.15000000002</v>
      </c>
      <c r="G10" s="29">
        <v>20</v>
      </c>
      <c r="H10" s="31">
        <v>305000</v>
      </c>
      <c r="I10" s="101">
        <v>5965.15</v>
      </c>
      <c r="J10" s="30" t="s">
        <v>52</v>
      </c>
      <c r="K10" s="30"/>
      <c r="L10" s="30"/>
      <c r="M10" s="30"/>
      <c r="N10" s="30" t="s">
        <v>53</v>
      </c>
      <c r="O10" s="22"/>
    </row>
    <row r="11" spans="1:15" x14ac:dyDescent="0.35">
      <c r="A11" s="23">
        <v>6</v>
      </c>
      <c r="B11" s="22" t="s">
        <v>41</v>
      </c>
      <c r="C11" s="29">
        <v>8</v>
      </c>
      <c r="D11" s="30" t="s">
        <v>33</v>
      </c>
      <c r="E11" s="25" t="s">
        <v>30</v>
      </c>
      <c r="F11" s="33">
        <v>280848.46000000002</v>
      </c>
      <c r="G11" s="29">
        <v>26</v>
      </c>
      <c r="H11" s="31">
        <v>280000</v>
      </c>
      <c r="I11" s="101">
        <v>848.46</v>
      </c>
      <c r="J11" s="30" t="s">
        <v>52</v>
      </c>
      <c r="K11" s="30"/>
      <c r="L11" s="30"/>
      <c r="M11" s="30" t="s">
        <v>53</v>
      </c>
      <c r="N11" s="30"/>
      <c r="O11" s="22"/>
    </row>
    <row r="12" spans="1:15" x14ac:dyDescent="0.35">
      <c r="A12" s="23">
        <v>7</v>
      </c>
      <c r="B12" s="22" t="s">
        <v>42</v>
      </c>
      <c r="C12" s="29">
        <v>9</v>
      </c>
      <c r="D12" s="30" t="s">
        <v>33</v>
      </c>
      <c r="E12" s="25" t="s">
        <v>30</v>
      </c>
      <c r="F12" s="33">
        <v>415944.5</v>
      </c>
      <c r="G12" s="29">
        <v>27</v>
      </c>
      <c r="H12" s="31">
        <v>415000</v>
      </c>
      <c r="I12" s="101">
        <v>944.5</v>
      </c>
      <c r="J12" s="30" t="s">
        <v>52</v>
      </c>
      <c r="K12" s="30"/>
      <c r="L12" s="30"/>
      <c r="M12" s="30" t="s">
        <v>53</v>
      </c>
      <c r="N12" s="30"/>
      <c r="O12" s="22"/>
    </row>
    <row r="13" spans="1:15" x14ac:dyDescent="0.35">
      <c r="A13" s="23">
        <v>8</v>
      </c>
      <c r="B13" s="22" t="s">
        <v>43</v>
      </c>
      <c r="C13" s="29">
        <v>3</v>
      </c>
      <c r="D13" s="30" t="s">
        <v>34</v>
      </c>
      <c r="E13" s="25" t="s">
        <v>30</v>
      </c>
      <c r="F13" s="33">
        <v>290151.63</v>
      </c>
      <c r="G13" s="29">
        <v>16</v>
      </c>
      <c r="H13" s="31">
        <v>283000</v>
      </c>
      <c r="I13" s="29">
        <v>123000</v>
      </c>
      <c r="J13" s="30" t="s">
        <v>52</v>
      </c>
      <c r="K13" s="30"/>
      <c r="L13" s="30" t="s">
        <v>53</v>
      </c>
      <c r="M13" s="30"/>
      <c r="N13" s="30"/>
      <c r="O13" s="22"/>
    </row>
    <row r="14" spans="1:15" x14ac:dyDescent="0.35">
      <c r="A14" s="23">
        <v>9</v>
      </c>
      <c r="B14" s="22" t="s">
        <v>44</v>
      </c>
      <c r="C14" s="29">
        <v>4</v>
      </c>
      <c r="D14" s="30" t="s">
        <v>34</v>
      </c>
      <c r="E14" s="25" t="s">
        <v>30</v>
      </c>
      <c r="F14" s="33">
        <v>280644.5</v>
      </c>
      <c r="G14" s="29">
        <v>38</v>
      </c>
      <c r="H14" s="31">
        <v>277400</v>
      </c>
      <c r="I14" s="101">
        <v>3244.5</v>
      </c>
      <c r="J14" s="30" t="s">
        <v>52</v>
      </c>
      <c r="K14" s="30"/>
      <c r="L14" s="30"/>
      <c r="M14" s="30"/>
      <c r="N14" s="30" t="s">
        <v>53</v>
      </c>
      <c r="O14" s="22"/>
    </row>
    <row r="15" spans="1:15" x14ac:dyDescent="0.35">
      <c r="A15" s="23">
        <v>10</v>
      </c>
      <c r="B15" s="22" t="s">
        <v>45</v>
      </c>
      <c r="C15" s="29">
        <v>5</v>
      </c>
      <c r="D15" s="30" t="s">
        <v>34</v>
      </c>
      <c r="E15" s="26" t="s">
        <v>30</v>
      </c>
      <c r="F15" s="33">
        <v>280450.09999999998</v>
      </c>
      <c r="G15" s="29">
        <v>0</v>
      </c>
      <c r="H15" s="31">
        <v>0</v>
      </c>
      <c r="I15" s="100">
        <v>280450.09999999998</v>
      </c>
      <c r="J15" s="30" t="s">
        <v>52</v>
      </c>
      <c r="K15" s="30"/>
      <c r="L15" s="30"/>
      <c r="M15" s="30"/>
      <c r="N15" s="30" t="s">
        <v>53</v>
      </c>
      <c r="O15" s="22"/>
    </row>
    <row r="16" spans="1:15" x14ac:dyDescent="0.35">
      <c r="A16" s="23">
        <v>11</v>
      </c>
      <c r="B16" s="22" t="s">
        <v>46</v>
      </c>
      <c r="C16" s="29">
        <v>7</v>
      </c>
      <c r="D16" s="30" t="s">
        <v>34</v>
      </c>
      <c r="E16" s="26" t="s">
        <v>30</v>
      </c>
      <c r="F16" s="33">
        <v>280206.93</v>
      </c>
      <c r="G16" s="29">
        <v>33</v>
      </c>
      <c r="H16" s="31">
        <v>272500</v>
      </c>
      <c r="I16" s="101">
        <v>7706.93</v>
      </c>
      <c r="J16" s="30" t="s">
        <v>52</v>
      </c>
      <c r="K16" s="30"/>
      <c r="L16" s="30"/>
      <c r="M16" s="30" t="s">
        <v>53</v>
      </c>
      <c r="N16" s="30"/>
      <c r="O16" s="22"/>
    </row>
    <row r="17" spans="1:20" x14ac:dyDescent="0.35">
      <c r="A17" s="23">
        <v>12</v>
      </c>
      <c r="B17" s="22" t="s">
        <v>47</v>
      </c>
      <c r="C17" s="29">
        <v>2</v>
      </c>
      <c r="D17" s="30" t="s">
        <v>35</v>
      </c>
      <c r="E17" s="26" t="s">
        <v>30</v>
      </c>
      <c r="F17" s="33">
        <v>342644.45</v>
      </c>
      <c r="G17" s="29">
        <v>27</v>
      </c>
      <c r="H17" s="31">
        <v>327000</v>
      </c>
      <c r="I17" s="101">
        <v>15644.45</v>
      </c>
      <c r="J17" s="30" t="s">
        <v>52</v>
      </c>
      <c r="K17" s="30"/>
      <c r="L17" s="30"/>
      <c r="M17" s="30" t="s">
        <v>53</v>
      </c>
      <c r="N17" s="30"/>
      <c r="O17" s="22"/>
    </row>
    <row r="18" spans="1:20" x14ac:dyDescent="0.35">
      <c r="A18" s="23">
        <v>13</v>
      </c>
      <c r="B18" s="22" t="s">
        <v>48</v>
      </c>
      <c r="C18" s="29">
        <v>3</v>
      </c>
      <c r="D18" s="30" t="s">
        <v>35</v>
      </c>
      <c r="E18" s="25" t="s">
        <v>30</v>
      </c>
      <c r="F18" s="33">
        <v>280450.09999999998</v>
      </c>
      <c r="G18" s="29">
        <v>37</v>
      </c>
      <c r="H18" s="31">
        <v>279000</v>
      </c>
      <c r="I18" s="101">
        <v>1450.1</v>
      </c>
      <c r="J18" s="30" t="s">
        <v>52</v>
      </c>
      <c r="K18" s="30"/>
      <c r="L18" s="30" t="s">
        <v>53</v>
      </c>
      <c r="M18" s="30"/>
      <c r="N18" s="30"/>
      <c r="O18" s="22"/>
    </row>
    <row r="19" spans="1:20" x14ac:dyDescent="0.35">
      <c r="A19" s="23">
        <v>14</v>
      </c>
      <c r="B19" s="22" t="s">
        <v>49</v>
      </c>
      <c r="C19" s="29">
        <v>5</v>
      </c>
      <c r="D19" s="30" t="s">
        <v>35</v>
      </c>
      <c r="E19" s="25" t="s">
        <v>30</v>
      </c>
      <c r="F19" s="33">
        <v>280245.84000000003</v>
      </c>
      <c r="G19" s="29">
        <v>18</v>
      </c>
      <c r="H19" s="31">
        <v>279000</v>
      </c>
      <c r="I19" s="101">
        <v>1245.8399999999999</v>
      </c>
      <c r="J19" s="30" t="s">
        <v>52</v>
      </c>
      <c r="K19" s="30"/>
      <c r="L19" s="30"/>
      <c r="M19" s="30" t="s">
        <v>53</v>
      </c>
      <c r="N19" s="30"/>
      <c r="O19" s="22"/>
    </row>
    <row r="20" spans="1:20" x14ac:dyDescent="0.35">
      <c r="A20" s="23">
        <v>15</v>
      </c>
      <c r="B20" s="27" t="s">
        <v>50</v>
      </c>
      <c r="C20" s="29">
        <v>6</v>
      </c>
      <c r="D20" s="30" t="s">
        <v>35</v>
      </c>
      <c r="E20" s="25" t="s">
        <v>30</v>
      </c>
      <c r="F20" s="33">
        <v>280149.49</v>
      </c>
      <c r="G20" s="29">
        <v>37</v>
      </c>
      <c r="H20" s="31">
        <v>274000</v>
      </c>
      <c r="I20" s="101">
        <v>6149.49</v>
      </c>
      <c r="J20" s="30" t="s">
        <v>52</v>
      </c>
      <c r="K20" s="30"/>
      <c r="L20" s="30"/>
      <c r="M20" s="30" t="s">
        <v>53</v>
      </c>
      <c r="N20" s="30"/>
      <c r="O20" s="22"/>
    </row>
    <row r="21" spans="1:20" x14ac:dyDescent="0.35">
      <c r="A21" s="34">
        <v>16</v>
      </c>
      <c r="B21" s="35" t="s">
        <v>51</v>
      </c>
      <c r="C21" s="36">
        <v>8</v>
      </c>
      <c r="D21" s="37" t="s">
        <v>36</v>
      </c>
      <c r="E21" s="38" t="s">
        <v>30</v>
      </c>
      <c r="F21" s="39">
        <v>835518.16</v>
      </c>
      <c r="G21" s="36">
        <v>78</v>
      </c>
      <c r="H21" s="40">
        <v>835000</v>
      </c>
      <c r="I21" s="102">
        <v>518.16</v>
      </c>
      <c r="J21" s="37" t="s">
        <v>52</v>
      </c>
      <c r="K21" s="37"/>
      <c r="L21" s="37"/>
      <c r="M21" s="37"/>
      <c r="N21" s="30" t="s">
        <v>53</v>
      </c>
      <c r="O21" s="35"/>
    </row>
    <row r="22" spans="1:20" x14ac:dyDescent="0.35">
      <c r="A22" s="41">
        <v>17</v>
      </c>
      <c r="B22" s="42" t="s">
        <v>54</v>
      </c>
      <c r="C22" s="32">
        <v>3</v>
      </c>
      <c r="D22" s="32" t="s">
        <v>54</v>
      </c>
      <c r="E22" s="32" t="s">
        <v>54</v>
      </c>
      <c r="F22" s="43">
        <v>280541</v>
      </c>
      <c r="G22" s="44">
        <v>31</v>
      </c>
      <c r="H22" s="43">
        <v>280000</v>
      </c>
      <c r="I22" s="45">
        <v>541</v>
      </c>
      <c r="J22" s="46" t="s">
        <v>52</v>
      </c>
      <c r="K22" s="46" t="s">
        <v>52</v>
      </c>
      <c r="L22" s="42"/>
      <c r="M22" s="47" t="s">
        <v>55</v>
      </c>
      <c r="N22" s="42"/>
      <c r="O22" s="42"/>
    </row>
    <row r="23" spans="1:20" x14ac:dyDescent="0.35">
      <c r="F23" s="121">
        <f>SUM(F6:F22)</f>
        <v>5664333.2300000004</v>
      </c>
      <c r="G23" s="125">
        <f>SUM(G6:G22)</f>
        <v>477</v>
      </c>
      <c r="H23" s="122">
        <f>SUM(H6:H22)</f>
        <v>5324900</v>
      </c>
      <c r="I23" s="121">
        <f>SUM(I6:I22)</f>
        <v>455281.6</v>
      </c>
      <c r="J23" s="124"/>
      <c r="K23" s="124"/>
      <c r="Q23" s="99"/>
      <c r="R23" s="24"/>
      <c r="S23" s="98"/>
      <c r="T23" s="103"/>
    </row>
    <row r="24" spans="1:20" x14ac:dyDescent="0.35">
      <c r="H24" s="24">
        <v>2</v>
      </c>
    </row>
    <row r="25" spans="1:20" x14ac:dyDescent="0.35">
      <c r="A25" s="2"/>
      <c r="B25" s="2" t="s">
        <v>1</v>
      </c>
      <c r="C25" s="2"/>
      <c r="D25" s="8"/>
      <c r="E25" s="19"/>
      <c r="F25" s="19" t="s">
        <v>6</v>
      </c>
      <c r="G25" s="11" t="s">
        <v>26</v>
      </c>
      <c r="H25" s="12"/>
      <c r="I25" s="3" t="s">
        <v>6</v>
      </c>
      <c r="J25" s="8" t="s">
        <v>13</v>
      </c>
      <c r="K25" s="3" t="s">
        <v>16</v>
      </c>
      <c r="L25" s="16" t="s">
        <v>18</v>
      </c>
      <c r="M25" s="17"/>
      <c r="N25" s="17"/>
      <c r="O25" s="8"/>
    </row>
    <row r="26" spans="1:20" x14ac:dyDescent="0.35">
      <c r="A26" s="4" t="s">
        <v>0</v>
      </c>
      <c r="B26" s="4" t="s">
        <v>2</v>
      </c>
      <c r="C26" s="4" t="s">
        <v>3</v>
      </c>
      <c r="D26" s="9" t="s">
        <v>4</v>
      </c>
      <c r="E26" s="20" t="s">
        <v>5</v>
      </c>
      <c r="F26" s="20" t="s">
        <v>7</v>
      </c>
      <c r="G26" s="13" t="s">
        <v>27</v>
      </c>
      <c r="H26" s="14"/>
      <c r="I26" s="5" t="s">
        <v>11</v>
      </c>
      <c r="J26" s="9" t="s">
        <v>14</v>
      </c>
      <c r="K26" s="5" t="s">
        <v>17</v>
      </c>
      <c r="L26" s="8" t="s">
        <v>19</v>
      </c>
      <c r="M26" s="8" t="s">
        <v>20</v>
      </c>
      <c r="N26" s="5" t="s">
        <v>21</v>
      </c>
      <c r="O26" s="9" t="s">
        <v>25</v>
      </c>
    </row>
    <row r="27" spans="1:20" x14ac:dyDescent="0.35">
      <c r="A27" s="6"/>
      <c r="B27" s="6"/>
      <c r="C27" s="6"/>
      <c r="D27" s="10"/>
      <c r="E27" s="21"/>
      <c r="F27" s="21" t="s">
        <v>8</v>
      </c>
      <c r="G27" s="7" t="s">
        <v>9</v>
      </c>
      <c r="H27" s="15" t="s">
        <v>10</v>
      </c>
      <c r="I27" s="7" t="s">
        <v>12</v>
      </c>
      <c r="J27" s="10" t="s">
        <v>15</v>
      </c>
      <c r="K27" s="7"/>
      <c r="L27" s="10" t="s">
        <v>22</v>
      </c>
      <c r="M27" s="10" t="s">
        <v>23</v>
      </c>
      <c r="N27" s="7" t="s">
        <v>24</v>
      </c>
      <c r="O27" s="18"/>
    </row>
    <row r="28" spans="1:20" x14ac:dyDescent="0.35">
      <c r="A28" s="23">
        <v>18</v>
      </c>
      <c r="B28" s="42" t="s">
        <v>56</v>
      </c>
      <c r="C28" s="32">
        <v>11</v>
      </c>
      <c r="D28" s="32" t="s">
        <v>54</v>
      </c>
      <c r="E28" s="32" t="s">
        <v>54</v>
      </c>
      <c r="F28" s="43">
        <v>280070</v>
      </c>
      <c r="G28" s="44">
        <v>27</v>
      </c>
      <c r="H28" s="43">
        <v>275000</v>
      </c>
      <c r="I28" s="43">
        <v>5070</v>
      </c>
      <c r="J28" s="46" t="s">
        <v>52</v>
      </c>
      <c r="K28" s="46" t="s">
        <v>52</v>
      </c>
      <c r="L28" s="42"/>
      <c r="M28" s="47" t="s">
        <v>55</v>
      </c>
      <c r="N28" s="42"/>
      <c r="O28" s="48"/>
    </row>
    <row r="29" spans="1:20" x14ac:dyDescent="0.35">
      <c r="A29" s="23">
        <v>19</v>
      </c>
      <c r="B29" s="42" t="s">
        <v>57</v>
      </c>
      <c r="C29" s="32">
        <v>12</v>
      </c>
      <c r="D29" s="32" t="s">
        <v>54</v>
      </c>
      <c r="E29" s="32" t="s">
        <v>54</v>
      </c>
      <c r="F29" s="43">
        <v>280000</v>
      </c>
      <c r="G29" s="44">
        <v>62</v>
      </c>
      <c r="H29" s="43">
        <v>280000</v>
      </c>
      <c r="I29" s="46" t="s">
        <v>52</v>
      </c>
      <c r="J29" s="46" t="s">
        <v>52</v>
      </c>
      <c r="K29" s="46" t="s">
        <v>52</v>
      </c>
      <c r="L29" s="42"/>
      <c r="M29" s="47" t="s">
        <v>55</v>
      </c>
      <c r="N29" s="42"/>
      <c r="O29" s="48"/>
    </row>
    <row r="30" spans="1:20" x14ac:dyDescent="0.35">
      <c r="A30" s="23">
        <v>20</v>
      </c>
      <c r="B30" s="42" t="s">
        <v>58</v>
      </c>
      <c r="C30" s="32">
        <v>13</v>
      </c>
      <c r="D30" s="32" t="s">
        <v>54</v>
      </c>
      <c r="E30" s="32" t="s">
        <v>54</v>
      </c>
      <c r="F30" s="43">
        <v>280000</v>
      </c>
      <c r="G30" s="44">
        <v>32</v>
      </c>
      <c r="H30" s="43">
        <v>255000</v>
      </c>
      <c r="I30" s="43">
        <v>25000</v>
      </c>
      <c r="J30" s="46" t="s">
        <v>52</v>
      </c>
      <c r="K30" s="46" t="s">
        <v>52</v>
      </c>
      <c r="L30" s="42"/>
      <c r="M30" s="42"/>
      <c r="N30" s="47" t="s">
        <v>55</v>
      </c>
      <c r="O30" s="48"/>
    </row>
    <row r="31" spans="1:20" x14ac:dyDescent="0.35">
      <c r="A31" s="23">
        <v>21</v>
      </c>
      <c r="B31" s="42" t="s">
        <v>59</v>
      </c>
      <c r="C31" s="32">
        <v>3</v>
      </c>
      <c r="D31" s="32" t="s">
        <v>60</v>
      </c>
      <c r="E31" s="32" t="s">
        <v>54</v>
      </c>
      <c r="F31" s="43">
        <v>284319.43</v>
      </c>
      <c r="G31" s="44">
        <v>80</v>
      </c>
      <c r="H31" s="43">
        <v>280000</v>
      </c>
      <c r="I31" s="44">
        <v>4319</v>
      </c>
      <c r="J31" s="46" t="s">
        <v>52</v>
      </c>
      <c r="K31" s="46" t="s">
        <v>52</v>
      </c>
      <c r="L31" s="42"/>
      <c r="M31" s="47" t="s">
        <v>55</v>
      </c>
      <c r="N31" s="42"/>
      <c r="O31" s="48"/>
    </row>
    <row r="32" spans="1:20" x14ac:dyDescent="0.35">
      <c r="A32" s="23">
        <v>22</v>
      </c>
      <c r="B32" s="42" t="s">
        <v>61</v>
      </c>
      <c r="C32" s="32">
        <v>6</v>
      </c>
      <c r="D32" s="32" t="s">
        <v>60</v>
      </c>
      <c r="E32" s="32" t="s">
        <v>54</v>
      </c>
      <c r="F32" s="43">
        <v>280000</v>
      </c>
      <c r="G32" s="49">
        <v>70</v>
      </c>
      <c r="H32" s="43">
        <v>280000</v>
      </c>
      <c r="I32" s="49">
        <v>951</v>
      </c>
      <c r="J32" s="46" t="s">
        <v>52</v>
      </c>
      <c r="K32" s="46" t="s">
        <v>52</v>
      </c>
      <c r="L32" s="42"/>
      <c r="M32" s="47" t="s">
        <v>55</v>
      </c>
      <c r="N32" s="42"/>
      <c r="O32" s="48"/>
    </row>
    <row r="33" spans="1:15" x14ac:dyDescent="0.35">
      <c r="A33" s="23">
        <v>23</v>
      </c>
      <c r="B33" s="42" t="s">
        <v>62</v>
      </c>
      <c r="C33" s="32">
        <v>7</v>
      </c>
      <c r="D33" s="32" t="s">
        <v>60</v>
      </c>
      <c r="E33" s="32" t="s">
        <v>54</v>
      </c>
      <c r="F33" s="43">
        <v>283319</v>
      </c>
      <c r="G33" s="44">
        <v>25</v>
      </c>
      <c r="H33" s="43">
        <v>161000</v>
      </c>
      <c r="I33" s="43">
        <v>121569</v>
      </c>
      <c r="J33" s="46" t="s">
        <v>52</v>
      </c>
      <c r="K33" s="46" t="s">
        <v>52</v>
      </c>
      <c r="L33" s="42"/>
      <c r="M33" s="47" t="s">
        <v>55</v>
      </c>
      <c r="N33" s="42"/>
      <c r="O33" s="48"/>
    </row>
    <row r="34" spans="1:15" x14ac:dyDescent="0.35">
      <c r="A34" s="23">
        <v>24</v>
      </c>
      <c r="B34" s="42" t="s">
        <v>63</v>
      </c>
      <c r="C34" s="32">
        <v>11</v>
      </c>
      <c r="D34" s="32" t="s">
        <v>60</v>
      </c>
      <c r="E34" s="32" t="s">
        <v>54</v>
      </c>
      <c r="F34" s="43">
        <v>293205</v>
      </c>
      <c r="G34" s="44">
        <v>32</v>
      </c>
      <c r="H34" s="43">
        <v>161750</v>
      </c>
      <c r="I34" s="43">
        <v>121569</v>
      </c>
      <c r="J34" s="46" t="s">
        <v>52</v>
      </c>
      <c r="K34" s="46" t="s">
        <v>52</v>
      </c>
      <c r="L34" s="42"/>
      <c r="M34" s="42"/>
      <c r="N34" s="47" t="s">
        <v>55</v>
      </c>
      <c r="O34" s="48"/>
    </row>
    <row r="35" spans="1:15" x14ac:dyDescent="0.35">
      <c r="A35" s="23">
        <v>25</v>
      </c>
      <c r="B35" s="42" t="s">
        <v>64</v>
      </c>
      <c r="C35" s="32">
        <v>6</v>
      </c>
      <c r="D35" s="32" t="s">
        <v>65</v>
      </c>
      <c r="E35" s="32" t="s">
        <v>54</v>
      </c>
      <c r="F35" s="43">
        <v>284536</v>
      </c>
      <c r="G35" s="44">
        <v>64</v>
      </c>
      <c r="H35" s="43">
        <v>280000</v>
      </c>
      <c r="I35" s="44">
        <v>4536</v>
      </c>
      <c r="J35" s="46" t="s">
        <v>66</v>
      </c>
      <c r="K35" s="46" t="s">
        <v>66</v>
      </c>
      <c r="L35" s="42"/>
      <c r="M35" s="47" t="s">
        <v>55</v>
      </c>
      <c r="N35" s="42"/>
      <c r="O35" s="48"/>
    </row>
    <row r="36" spans="1:15" x14ac:dyDescent="0.35">
      <c r="A36" s="23">
        <v>26</v>
      </c>
      <c r="B36" s="42" t="s">
        <v>67</v>
      </c>
      <c r="C36" s="32">
        <v>9</v>
      </c>
      <c r="D36" s="32" t="s">
        <v>65</v>
      </c>
      <c r="E36" s="32" t="s">
        <v>54</v>
      </c>
      <c r="F36" s="43">
        <v>281828</v>
      </c>
      <c r="G36" s="44">
        <v>33</v>
      </c>
      <c r="H36" s="43">
        <v>280000</v>
      </c>
      <c r="I36" s="43">
        <v>1828</v>
      </c>
      <c r="J36" s="46" t="s">
        <v>52</v>
      </c>
      <c r="K36" s="46" t="s">
        <v>52</v>
      </c>
      <c r="L36" s="42"/>
      <c r="M36" s="47" t="s">
        <v>55</v>
      </c>
      <c r="N36" s="42"/>
      <c r="O36" s="48"/>
    </row>
    <row r="37" spans="1:15" x14ac:dyDescent="0.35">
      <c r="A37" s="23">
        <v>27</v>
      </c>
      <c r="B37" s="42" t="s">
        <v>68</v>
      </c>
      <c r="C37" s="32">
        <v>11</v>
      </c>
      <c r="D37" s="32" t="s">
        <v>65</v>
      </c>
      <c r="E37" s="32" t="s">
        <v>54</v>
      </c>
      <c r="F37" s="43">
        <v>280000</v>
      </c>
      <c r="G37" s="44">
        <v>71</v>
      </c>
      <c r="H37" s="43">
        <v>248500</v>
      </c>
      <c r="I37" s="43">
        <v>31950</v>
      </c>
      <c r="J37" s="46" t="s">
        <v>52</v>
      </c>
      <c r="K37" s="46" t="s">
        <v>52</v>
      </c>
      <c r="L37" s="42"/>
      <c r="M37" s="47" t="s">
        <v>55</v>
      </c>
      <c r="N37" s="42"/>
      <c r="O37" s="48"/>
    </row>
    <row r="38" spans="1:15" x14ac:dyDescent="0.35">
      <c r="A38" s="23">
        <v>28</v>
      </c>
      <c r="B38" s="42" t="s">
        <v>69</v>
      </c>
      <c r="C38" s="32">
        <v>2</v>
      </c>
      <c r="D38" s="32" t="s">
        <v>70</v>
      </c>
      <c r="E38" s="32" t="s">
        <v>54</v>
      </c>
      <c r="F38" s="50">
        <v>280190</v>
      </c>
      <c r="G38" s="49">
        <v>36</v>
      </c>
      <c r="H38" s="50">
        <v>219500</v>
      </c>
      <c r="I38" s="50">
        <v>60690</v>
      </c>
      <c r="J38" s="143">
        <v>219500</v>
      </c>
      <c r="K38" s="50">
        <v>219500</v>
      </c>
      <c r="L38" s="47" t="s">
        <v>55</v>
      </c>
      <c r="M38" s="42"/>
      <c r="N38" s="47" t="s">
        <v>55</v>
      </c>
      <c r="O38" s="48"/>
    </row>
    <row r="39" spans="1:15" x14ac:dyDescent="0.35">
      <c r="A39" s="23">
        <v>29</v>
      </c>
      <c r="B39" s="42" t="s">
        <v>63</v>
      </c>
      <c r="C39" s="32">
        <v>3</v>
      </c>
      <c r="D39" s="32" t="s">
        <v>70</v>
      </c>
      <c r="E39" s="32" t="s">
        <v>54</v>
      </c>
      <c r="F39" s="43">
        <v>280924</v>
      </c>
      <c r="G39" s="44">
        <v>43</v>
      </c>
      <c r="H39" s="43">
        <v>280000</v>
      </c>
      <c r="I39" s="44">
        <v>924</v>
      </c>
      <c r="J39" s="46" t="s">
        <v>52</v>
      </c>
      <c r="K39" s="46" t="s">
        <v>52</v>
      </c>
      <c r="L39" s="42"/>
      <c r="M39" s="42"/>
      <c r="N39" s="47" t="s">
        <v>55</v>
      </c>
      <c r="O39" s="48"/>
    </row>
    <row r="40" spans="1:15" x14ac:dyDescent="0.35">
      <c r="A40" s="23">
        <v>30</v>
      </c>
      <c r="B40" s="42" t="s">
        <v>71</v>
      </c>
      <c r="C40" s="32">
        <v>5</v>
      </c>
      <c r="D40" s="32" t="s">
        <v>70</v>
      </c>
      <c r="E40" s="32" t="s">
        <v>54</v>
      </c>
      <c r="F40" s="43">
        <v>285163</v>
      </c>
      <c r="G40" s="44">
        <v>14</v>
      </c>
      <c r="H40" s="43">
        <v>79900</v>
      </c>
      <c r="I40" s="43">
        <v>205263</v>
      </c>
      <c r="J40" s="46" t="s">
        <v>52</v>
      </c>
      <c r="K40" s="46" t="s">
        <v>52</v>
      </c>
      <c r="L40" s="42"/>
      <c r="M40" s="47" t="s">
        <v>55</v>
      </c>
      <c r="N40" s="42"/>
      <c r="O40" s="48"/>
    </row>
    <row r="41" spans="1:15" x14ac:dyDescent="0.35">
      <c r="A41" s="23">
        <v>31</v>
      </c>
      <c r="B41" s="42" t="s">
        <v>72</v>
      </c>
      <c r="C41" s="32">
        <v>6</v>
      </c>
      <c r="D41" s="32" t="s">
        <v>70</v>
      </c>
      <c r="E41" s="32" t="s">
        <v>54</v>
      </c>
      <c r="F41" s="43">
        <v>285976</v>
      </c>
      <c r="G41" s="44">
        <v>67</v>
      </c>
      <c r="H41" s="43">
        <v>280000</v>
      </c>
      <c r="I41" s="43">
        <v>5976</v>
      </c>
      <c r="J41" s="46" t="s">
        <v>52</v>
      </c>
      <c r="K41" s="46" t="s">
        <v>52</v>
      </c>
      <c r="L41" s="42"/>
      <c r="M41" s="47" t="s">
        <v>55</v>
      </c>
      <c r="N41" s="42"/>
      <c r="O41" s="48"/>
    </row>
    <row r="42" spans="1:15" x14ac:dyDescent="0.35">
      <c r="A42" s="23">
        <v>32</v>
      </c>
      <c r="B42" s="42" t="s">
        <v>73</v>
      </c>
      <c r="C42" s="32">
        <v>7</v>
      </c>
      <c r="D42" s="32" t="s">
        <v>70</v>
      </c>
      <c r="E42" s="32" t="s">
        <v>54</v>
      </c>
      <c r="F42" s="43">
        <v>281873</v>
      </c>
      <c r="G42" s="44">
        <v>45</v>
      </c>
      <c r="H42" s="43">
        <v>280000</v>
      </c>
      <c r="I42" s="44">
        <v>1873</v>
      </c>
      <c r="J42" s="46" t="s">
        <v>52</v>
      </c>
      <c r="K42" s="46" t="s">
        <v>52</v>
      </c>
      <c r="L42" s="42"/>
      <c r="M42" s="47" t="s">
        <v>55</v>
      </c>
      <c r="N42" s="42"/>
      <c r="O42" s="48"/>
    </row>
    <row r="43" spans="1:15" x14ac:dyDescent="0.35">
      <c r="A43" s="23">
        <v>33</v>
      </c>
      <c r="B43" s="42" t="s">
        <v>74</v>
      </c>
      <c r="C43" s="32">
        <v>10</v>
      </c>
      <c r="D43" s="32" t="s">
        <v>70</v>
      </c>
      <c r="E43" s="32" t="s">
        <v>54</v>
      </c>
      <c r="F43" s="43">
        <v>280553</v>
      </c>
      <c r="G43" s="44">
        <v>47</v>
      </c>
      <c r="H43" s="43">
        <v>280000</v>
      </c>
      <c r="I43" s="44">
        <v>553</v>
      </c>
      <c r="J43" s="46" t="s">
        <v>52</v>
      </c>
      <c r="K43" s="46" t="s">
        <v>52</v>
      </c>
      <c r="L43" s="42"/>
      <c r="M43" s="47" t="s">
        <v>55</v>
      </c>
      <c r="N43" s="42"/>
      <c r="O43" s="48"/>
    </row>
    <row r="44" spans="1:15" x14ac:dyDescent="0.35">
      <c r="A44" s="23">
        <v>34</v>
      </c>
      <c r="B44" s="42" t="s">
        <v>75</v>
      </c>
      <c r="C44" s="32">
        <v>11</v>
      </c>
      <c r="D44" s="32" t="s">
        <v>70</v>
      </c>
      <c r="E44" s="32" t="s">
        <v>54</v>
      </c>
      <c r="F44" s="43">
        <v>285596</v>
      </c>
      <c r="G44" s="44">
        <v>46</v>
      </c>
      <c r="H44" s="43">
        <v>260000</v>
      </c>
      <c r="I44" s="44">
        <v>5596</v>
      </c>
      <c r="J44" s="46" t="s">
        <v>52</v>
      </c>
      <c r="K44" s="46" t="s">
        <v>52</v>
      </c>
      <c r="L44" s="42"/>
      <c r="M44" s="42"/>
      <c r="N44" s="47" t="s">
        <v>55</v>
      </c>
      <c r="O44" s="48"/>
    </row>
    <row r="45" spans="1:15" x14ac:dyDescent="0.35">
      <c r="A45" s="23">
        <v>35</v>
      </c>
      <c r="B45" s="42" t="s">
        <v>76</v>
      </c>
      <c r="C45" s="32">
        <v>12</v>
      </c>
      <c r="D45" s="32" t="s">
        <v>70</v>
      </c>
      <c r="E45" s="32" t="s">
        <v>54</v>
      </c>
      <c r="F45" s="43">
        <v>280000</v>
      </c>
      <c r="G45" s="44">
        <v>46</v>
      </c>
      <c r="H45" s="43">
        <v>205000</v>
      </c>
      <c r="I45" s="44">
        <v>75000</v>
      </c>
      <c r="J45" s="46" t="s">
        <v>52</v>
      </c>
      <c r="K45" s="46" t="s">
        <v>52</v>
      </c>
      <c r="L45" s="42"/>
      <c r="M45" s="42"/>
      <c r="N45" s="47" t="s">
        <v>55</v>
      </c>
      <c r="O45" s="48"/>
    </row>
    <row r="46" spans="1:15" x14ac:dyDescent="0.35">
      <c r="F46" s="108">
        <f t="shared" ref="F46:K46" si="0">SUM(F28:F45)</f>
        <v>5087552.43</v>
      </c>
      <c r="G46" s="109">
        <f t="shared" si="0"/>
        <v>840</v>
      </c>
      <c r="H46" s="110">
        <f t="shared" si="0"/>
        <v>4385650</v>
      </c>
      <c r="I46" s="108">
        <f t="shared" si="0"/>
        <v>672667</v>
      </c>
      <c r="J46" s="32">
        <f t="shared" si="0"/>
        <v>219500</v>
      </c>
      <c r="K46" s="32">
        <f t="shared" si="0"/>
        <v>219500</v>
      </c>
    </row>
    <row r="48" spans="1:15" x14ac:dyDescent="0.35">
      <c r="A48" s="2"/>
      <c r="B48" s="2" t="s">
        <v>1</v>
      </c>
      <c r="C48" s="2"/>
      <c r="D48" s="8"/>
      <c r="E48" s="19"/>
      <c r="F48" s="19" t="s">
        <v>6</v>
      </c>
      <c r="G48" s="11" t="s">
        <v>26</v>
      </c>
      <c r="H48" s="12"/>
      <c r="I48" s="3" t="s">
        <v>6</v>
      </c>
      <c r="J48" s="8" t="s">
        <v>13</v>
      </c>
      <c r="K48" s="3" t="s">
        <v>16</v>
      </c>
      <c r="L48" s="16" t="s">
        <v>18</v>
      </c>
      <c r="M48" s="17"/>
      <c r="N48" s="17"/>
      <c r="O48" s="8"/>
    </row>
    <row r="49" spans="1:15" x14ac:dyDescent="0.35">
      <c r="A49" s="4" t="s">
        <v>0</v>
      </c>
      <c r="B49" s="4" t="s">
        <v>2</v>
      </c>
      <c r="C49" s="4" t="s">
        <v>3</v>
      </c>
      <c r="D49" s="9" t="s">
        <v>4</v>
      </c>
      <c r="E49" s="20" t="s">
        <v>5</v>
      </c>
      <c r="F49" s="20" t="s">
        <v>7</v>
      </c>
      <c r="G49" s="13" t="s">
        <v>27</v>
      </c>
      <c r="H49" s="14"/>
      <c r="I49" s="5" t="s">
        <v>11</v>
      </c>
      <c r="J49" s="9" t="s">
        <v>14</v>
      </c>
      <c r="K49" s="5" t="s">
        <v>17</v>
      </c>
      <c r="L49" s="8" t="s">
        <v>19</v>
      </c>
      <c r="M49" s="8" t="s">
        <v>20</v>
      </c>
      <c r="N49" s="5" t="s">
        <v>21</v>
      </c>
      <c r="O49" s="9" t="s">
        <v>25</v>
      </c>
    </row>
    <row r="50" spans="1:15" x14ac:dyDescent="0.35">
      <c r="A50" s="6"/>
      <c r="B50" s="6"/>
      <c r="C50" s="6"/>
      <c r="D50" s="10"/>
      <c r="E50" s="21"/>
      <c r="F50" s="21" t="s">
        <v>8</v>
      </c>
      <c r="G50" s="7" t="s">
        <v>9</v>
      </c>
      <c r="H50" s="15" t="s">
        <v>10</v>
      </c>
      <c r="I50" s="7" t="s">
        <v>12</v>
      </c>
      <c r="J50" s="10" t="s">
        <v>15</v>
      </c>
      <c r="K50" s="7"/>
      <c r="L50" s="10" t="s">
        <v>22</v>
      </c>
      <c r="M50" s="10" t="s">
        <v>23</v>
      </c>
      <c r="N50" s="7" t="s">
        <v>24</v>
      </c>
      <c r="O50" s="18"/>
    </row>
    <row r="51" spans="1:15" x14ac:dyDescent="0.35">
      <c r="A51" s="23">
        <v>36</v>
      </c>
      <c r="B51" s="22" t="s">
        <v>79</v>
      </c>
      <c r="C51" s="29">
        <v>4</v>
      </c>
      <c r="D51" s="22" t="s">
        <v>78</v>
      </c>
      <c r="E51" s="22" t="s">
        <v>77</v>
      </c>
      <c r="F51" s="51">
        <v>280536.23</v>
      </c>
      <c r="G51" s="29">
        <v>19</v>
      </c>
      <c r="H51" s="52">
        <v>280000</v>
      </c>
      <c r="I51" s="51">
        <v>536.23</v>
      </c>
      <c r="J51" s="30" t="s">
        <v>52</v>
      </c>
      <c r="K51" s="30" t="s">
        <v>52</v>
      </c>
      <c r="L51" s="30"/>
      <c r="M51" s="30" t="s">
        <v>97</v>
      </c>
      <c r="N51" s="30"/>
      <c r="O51" s="22"/>
    </row>
    <row r="52" spans="1:15" x14ac:dyDescent="0.35">
      <c r="A52" s="23">
        <v>37</v>
      </c>
      <c r="B52" s="22" t="s">
        <v>80</v>
      </c>
      <c r="C52" s="29">
        <v>6</v>
      </c>
      <c r="D52" s="22" t="s">
        <v>78</v>
      </c>
      <c r="E52" s="22" t="s">
        <v>77</v>
      </c>
      <c r="F52" s="51">
        <v>281157.38</v>
      </c>
      <c r="G52" s="29">
        <v>53</v>
      </c>
      <c r="H52" s="52">
        <v>280000</v>
      </c>
      <c r="I52" s="51">
        <v>1157.3800000000001</v>
      </c>
      <c r="J52" s="30" t="s">
        <v>52</v>
      </c>
      <c r="K52" s="30" t="s">
        <v>52</v>
      </c>
      <c r="L52" s="30"/>
      <c r="M52" s="30"/>
      <c r="N52" s="30" t="s">
        <v>53</v>
      </c>
      <c r="O52" s="22"/>
    </row>
    <row r="53" spans="1:15" x14ac:dyDescent="0.35">
      <c r="A53" s="23">
        <v>38</v>
      </c>
      <c r="B53" s="22" t="s">
        <v>81</v>
      </c>
      <c r="C53" s="29">
        <v>9</v>
      </c>
      <c r="D53" s="22" t="s">
        <v>78</v>
      </c>
      <c r="E53" s="22" t="s">
        <v>77</v>
      </c>
      <c r="F53" s="51">
        <v>280950.74</v>
      </c>
      <c r="G53" s="29">
        <v>36</v>
      </c>
      <c r="H53" s="52">
        <v>280000</v>
      </c>
      <c r="I53" s="51">
        <v>950.74</v>
      </c>
      <c r="J53" s="30" t="s">
        <v>52</v>
      </c>
      <c r="K53" s="30" t="s">
        <v>52</v>
      </c>
      <c r="L53" s="30"/>
      <c r="M53" s="30"/>
      <c r="N53" s="30" t="s">
        <v>53</v>
      </c>
      <c r="O53" s="22"/>
    </row>
    <row r="54" spans="1:15" x14ac:dyDescent="0.35">
      <c r="A54" s="23">
        <v>39</v>
      </c>
      <c r="B54" s="22" t="s">
        <v>82</v>
      </c>
      <c r="C54" s="29">
        <v>10</v>
      </c>
      <c r="D54" s="22" t="s">
        <v>78</v>
      </c>
      <c r="E54" s="22" t="s">
        <v>77</v>
      </c>
      <c r="F54" s="51">
        <v>280637.92</v>
      </c>
      <c r="G54" s="29">
        <v>21</v>
      </c>
      <c r="H54" s="52">
        <v>280000</v>
      </c>
      <c r="I54" s="51">
        <v>637.91999999999996</v>
      </c>
      <c r="J54" s="30" t="s">
        <v>52</v>
      </c>
      <c r="K54" s="30" t="s">
        <v>52</v>
      </c>
      <c r="L54" s="30"/>
      <c r="M54" s="30" t="s">
        <v>53</v>
      </c>
      <c r="N54" s="30"/>
      <c r="O54" s="22"/>
    </row>
    <row r="55" spans="1:15" x14ac:dyDescent="0.35">
      <c r="A55" s="23">
        <v>40</v>
      </c>
      <c r="B55" s="22" t="s">
        <v>83</v>
      </c>
      <c r="C55" s="29">
        <v>11</v>
      </c>
      <c r="D55" s="22" t="s">
        <v>78</v>
      </c>
      <c r="E55" s="22" t="s">
        <v>77</v>
      </c>
      <c r="F55" s="51">
        <v>280195.23</v>
      </c>
      <c r="G55" s="29">
        <v>36</v>
      </c>
      <c r="H55" s="52">
        <v>280000</v>
      </c>
      <c r="I55" s="51">
        <v>195.23</v>
      </c>
      <c r="J55" s="30" t="s">
        <v>52</v>
      </c>
      <c r="K55" s="30" t="s">
        <v>52</v>
      </c>
      <c r="L55" s="30"/>
      <c r="M55" s="30"/>
      <c r="N55" s="30" t="s">
        <v>53</v>
      </c>
      <c r="O55" s="22"/>
    </row>
    <row r="56" spans="1:15" x14ac:dyDescent="0.35">
      <c r="A56" s="23">
        <v>41</v>
      </c>
      <c r="B56" s="22" t="s">
        <v>84</v>
      </c>
      <c r="C56" s="29">
        <v>12</v>
      </c>
      <c r="D56" s="22" t="s">
        <v>78</v>
      </c>
      <c r="E56" s="22" t="s">
        <v>77</v>
      </c>
      <c r="F56" s="51">
        <v>280527.43</v>
      </c>
      <c r="G56" s="29">
        <v>43</v>
      </c>
      <c r="H56" s="52">
        <v>280000</v>
      </c>
      <c r="I56" s="51">
        <v>527.42999999999995</v>
      </c>
      <c r="J56" s="30" t="s">
        <v>52</v>
      </c>
      <c r="K56" s="30" t="s">
        <v>52</v>
      </c>
      <c r="L56" s="30"/>
      <c r="M56" s="30"/>
      <c r="N56" s="30" t="s">
        <v>53</v>
      </c>
      <c r="O56" s="22"/>
    </row>
    <row r="57" spans="1:15" x14ac:dyDescent="0.35">
      <c r="A57" s="23">
        <v>42</v>
      </c>
      <c r="B57" s="22" t="s">
        <v>85</v>
      </c>
      <c r="C57" s="29">
        <v>14</v>
      </c>
      <c r="D57" s="22" t="s">
        <v>78</v>
      </c>
      <c r="E57" s="22" t="s">
        <v>77</v>
      </c>
      <c r="F57" s="51">
        <v>281069.19</v>
      </c>
      <c r="G57" s="29">
        <v>34</v>
      </c>
      <c r="H57" s="52">
        <v>280000</v>
      </c>
      <c r="I57" s="51">
        <v>1069.19</v>
      </c>
      <c r="J57" s="30" t="s">
        <v>52</v>
      </c>
      <c r="K57" s="30" t="s">
        <v>52</v>
      </c>
      <c r="L57" s="30"/>
      <c r="M57" s="30"/>
      <c r="N57" s="30" t="s">
        <v>53</v>
      </c>
      <c r="O57" s="22"/>
    </row>
    <row r="58" spans="1:15" x14ac:dyDescent="0.35">
      <c r="A58" s="23">
        <v>43</v>
      </c>
      <c r="B58" s="22" t="s">
        <v>86</v>
      </c>
      <c r="C58" s="29">
        <v>15</v>
      </c>
      <c r="D58" s="22" t="s">
        <v>78</v>
      </c>
      <c r="E58" s="22" t="s">
        <v>77</v>
      </c>
      <c r="F58" s="51">
        <v>280215.5</v>
      </c>
      <c r="G58" s="29">
        <v>25</v>
      </c>
      <c r="H58" s="52">
        <v>267000</v>
      </c>
      <c r="I58" s="112">
        <v>13215.5</v>
      </c>
      <c r="J58" s="30" t="s">
        <v>52</v>
      </c>
      <c r="K58" s="30" t="s">
        <v>52</v>
      </c>
      <c r="L58" s="30"/>
      <c r="M58" s="30"/>
      <c r="N58" s="30" t="s">
        <v>53</v>
      </c>
      <c r="O58" s="22"/>
    </row>
    <row r="59" spans="1:15" x14ac:dyDescent="0.35">
      <c r="A59" s="23">
        <v>44</v>
      </c>
      <c r="B59" s="22" t="s">
        <v>87</v>
      </c>
      <c r="C59" s="29">
        <v>1</v>
      </c>
      <c r="D59" s="22" t="s">
        <v>95</v>
      </c>
      <c r="E59" s="22" t="s">
        <v>77</v>
      </c>
      <c r="F59" s="51">
        <v>280641.46999999997</v>
      </c>
      <c r="G59" s="29">
        <v>28</v>
      </c>
      <c r="H59" s="52">
        <v>280000</v>
      </c>
      <c r="I59" s="51">
        <v>641.47</v>
      </c>
      <c r="J59" s="30" t="s">
        <v>52</v>
      </c>
      <c r="K59" s="30" t="s">
        <v>52</v>
      </c>
      <c r="L59" s="30"/>
      <c r="M59" s="30"/>
      <c r="N59" s="30" t="s">
        <v>53</v>
      </c>
      <c r="O59" s="22"/>
    </row>
    <row r="60" spans="1:15" x14ac:dyDescent="0.35">
      <c r="A60" s="23">
        <v>45</v>
      </c>
      <c r="B60" s="22" t="s">
        <v>88</v>
      </c>
      <c r="C60" s="29">
        <v>3</v>
      </c>
      <c r="D60" s="22" t="s">
        <v>95</v>
      </c>
      <c r="E60" s="22" t="s">
        <v>77</v>
      </c>
      <c r="F60" s="51">
        <v>280584.52</v>
      </c>
      <c r="G60" s="29">
        <v>26</v>
      </c>
      <c r="H60" s="52">
        <v>280000</v>
      </c>
      <c r="I60" s="51">
        <v>584.52</v>
      </c>
      <c r="J60" s="30" t="s">
        <v>52</v>
      </c>
      <c r="K60" s="30" t="s">
        <v>52</v>
      </c>
      <c r="L60" s="30"/>
      <c r="M60" s="30"/>
      <c r="N60" s="30" t="s">
        <v>53</v>
      </c>
      <c r="O60" s="22"/>
    </row>
    <row r="61" spans="1:15" x14ac:dyDescent="0.35">
      <c r="A61" s="23">
        <v>46</v>
      </c>
      <c r="B61" s="22" t="s">
        <v>89</v>
      </c>
      <c r="C61" s="29">
        <v>5</v>
      </c>
      <c r="D61" s="22" t="s">
        <v>95</v>
      </c>
      <c r="E61" s="22" t="s">
        <v>77</v>
      </c>
      <c r="F61" s="51">
        <v>281044.06</v>
      </c>
      <c r="G61" s="29">
        <v>24</v>
      </c>
      <c r="H61" s="52">
        <v>280000</v>
      </c>
      <c r="I61" s="51">
        <v>1044.06</v>
      </c>
      <c r="J61" s="30" t="s">
        <v>52</v>
      </c>
      <c r="K61" s="30" t="s">
        <v>52</v>
      </c>
      <c r="L61" s="30"/>
      <c r="M61" s="30"/>
      <c r="N61" s="30" t="s">
        <v>53</v>
      </c>
      <c r="O61" s="22"/>
    </row>
    <row r="62" spans="1:15" x14ac:dyDescent="0.35">
      <c r="A62" s="23">
        <v>47</v>
      </c>
      <c r="B62" s="22" t="s">
        <v>90</v>
      </c>
      <c r="C62" s="29">
        <v>7</v>
      </c>
      <c r="D62" s="22" t="s">
        <v>95</v>
      </c>
      <c r="E62" s="22" t="s">
        <v>77</v>
      </c>
      <c r="F62" s="51">
        <v>281424.81</v>
      </c>
      <c r="G62" s="29">
        <v>16</v>
      </c>
      <c r="H62" s="52">
        <v>280000</v>
      </c>
      <c r="I62" s="51">
        <v>1424.81</v>
      </c>
      <c r="J62" s="30" t="s">
        <v>52</v>
      </c>
      <c r="K62" s="30" t="s">
        <v>52</v>
      </c>
      <c r="L62" s="30"/>
      <c r="M62" s="30"/>
      <c r="N62" s="30" t="s">
        <v>53</v>
      </c>
      <c r="O62" s="22"/>
    </row>
    <row r="63" spans="1:15" x14ac:dyDescent="0.35">
      <c r="A63" s="23">
        <v>48</v>
      </c>
      <c r="B63" s="22" t="s">
        <v>91</v>
      </c>
      <c r="C63" s="29">
        <v>8</v>
      </c>
      <c r="D63" s="22" t="s">
        <v>96</v>
      </c>
      <c r="E63" s="22" t="s">
        <v>77</v>
      </c>
      <c r="F63" s="51">
        <v>280336.32</v>
      </c>
      <c r="G63" s="29">
        <v>32</v>
      </c>
      <c r="H63" s="52">
        <v>280000</v>
      </c>
      <c r="I63" s="51">
        <v>336.32</v>
      </c>
      <c r="J63" s="30" t="s">
        <v>52</v>
      </c>
      <c r="K63" s="30" t="s">
        <v>52</v>
      </c>
      <c r="L63" s="30"/>
      <c r="M63" s="30"/>
      <c r="N63" s="30" t="s">
        <v>53</v>
      </c>
      <c r="O63" s="22"/>
    </row>
    <row r="64" spans="1:15" x14ac:dyDescent="0.35">
      <c r="A64" s="23">
        <v>49</v>
      </c>
      <c r="B64" s="22" t="s">
        <v>92</v>
      </c>
      <c r="C64" s="29">
        <v>13</v>
      </c>
      <c r="D64" s="22" t="s">
        <v>96</v>
      </c>
      <c r="E64" s="22" t="s">
        <v>77</v>
      </c>
      <c r="F64" s="51">
        <v>280746.34999999998</v>
      </c>
      <c r="G64" s="29">
        <v>22</v>
      </c>
      <c r="H64" s="52">
        <v>280000</v>
      </c>
      <c r="I64" s="51">
        <v>746.35</v>
      </c>
      <c r="J64" s="30" t="s">
        <v>52</v>
      </c>
      <c r="K64" s="30" t="s">
        <v>52</v>
      </c>
      <c r="L64" s="30"/>
      <c r="M64" s="30"/>
      <c r="N64" s="30" t="s">
        <v>53</v>
      </c>
      <c r="O64" s="22"/>
    </row>
    <row r="65" spans="1:15" x14ac:dyDescent="0.35">
      <c r="A65" s="23">
        <v>50</v>
      </c>
      <c r="B65" s="22" t="s">
        <v>93</v>
      </c>
      <c r="C65" s="29">
        <v>8</v>
      </c>
      <c r="D65" s="22" t="s">
        <v>96</v>
      </c>
      <c r="E65" s="22" t="s">
        <v>77</v>
      </c>
      <c r="F65" s="51">
        <v>283848.77</v>
      </c>
      <c r="G65" s="29">
        <v>41</v>
      </c>
      <c r="H65" s="52">
        <v>273000</v>
      </c>
      <c r="I65" s="112">
        <v>10848.79</v>
      </c>
      <c r="J65" s="30" t="s">
        <v>52</v>
      </c>
      <c r="K65" s="30" t="s">
        <v>52</v>
      </c>
      <c r="L65" s="30"/>
      <c r="M65" s="30"/>
      <c r="N65" s="30" t="s">
        <v>53</v>
      </c>
      <c r="O65" s="22"/>
    </row>
    <row r="66" spans="1:15" x14ac:dyDescent="0.35">
      <c r="A66" s="23">
        <v>51</v>
      </c>
      <c r="B66" s="22" t="s">
        <v>94</v>
      </c>
      <c r="C66" s="29">
        <v>9</v>
      </c>
      <c r="D66" s="22" t="s">
        <v>96</v>
      </c>
      <c r="E66" s="22" t="s">
        <v>77</v>
      </c>
      <c r="F66" s="51">
        <v>281310.48</v>
      </c>
      <c r="G66" s="29">
        <v>22</v>
      </c>
      <c r="H66" s="52">
        <v>280000</v>
      </c>
      <c r="I66" s="51">
        <v>1310.48</v>
      </c>
      <c r="J66" s="30" t="s">
        <v>52</v>
      </c>
      <c r="K66" s="30" t="s">
        <v>52</v>
      </c>
      <c r="L66" s="30"/>
      <c r="M66" s="30"/>
      <c r="N66" s="30" t="s">
        <v>53</v>
      </c>
      <c r="O66" s="22"/>
    </row>
    <row r="67" spans="1:15" x14ac:dyDescent="0.35">
      <c r="A67" s="23">
        <v>52</v>
      </c>
      <c r="B67" s="22" t="s">
        <v>98</v>
      </c>
      <c r="C67" s="29">
        <v>3</v>
      </c>
      <c r="D67" s="22" t="s">
        <v>100</v>
      </c>
      <c r="E67" s="22" t="s">
        <v>77</v>
      </c>
      <c r="F67" s="51">
        <v>282534.40000000002</v>
      </c>
      <c r="G67" s="23">
        <v>20</v>
      </c>
      <c r="H67" s="52">
        <v>280000</v>
      </c>
      <c r="I67" s="51">
        <v>2534.4</v>
      </c>
      <c r="J67" s="30" t="s">
        <v>52</v>
      </c>
      <c r="K67" s="30" t="s">
        <v>52</v>
      </c>
      <c r="L67" s="22"/>
      <c r="M67" s="30" t="s">
        <v>53</v>
      </c>
      <c r="N67" s="30"/>
      <c r="O67" s="22"/>
    </row>
    <row r="68" spans="1:15" x14ac:dyDescent="0.35">
      <c r="A68" s="23">
        <v>53</v>
      </c>
      <c r="B68" s="22" t="s">
        <v>99</v>
      </c>
      <c r="C68" s="29">
        <v>4</v>
      </c>
      <c r="D68" s="22" t="s">
        <v>100</v>
      </c>
      <c r="E68" s="22" t="s">
        <v>77</v>
      </c>
      <c r="F68" s="51">
        <v>280353.73</v>
      </c>
      <c r="G68" s="23">
        <v>12</v>
      </c>
      <c r="H68" s="52">
        <v>280000</v>
      </c>
      <c r="I68" s="51">
        <v>353.73</v>
      </c>
      <c r="J68" s="30" t="s">
        <v>52</v>
      </c>
      <c r="K68" s="30" t="s">
        <v>52</v>
      </c>
      <c r="L68" s="22"/>
      <c r="M68" s="30"/>
      <c r="N68" s="30" t="s">
        <v>53</v>
      </c>
      <c r="O68" s="22"/>
    </row>
    <row r="69" spans="1:15" x14ac:dyDescent="0.35">
      <c r="F69" s="55">
        <f>SUM(F51:F68)</f>
        <v>5058114.5300000012</v>
      </c>
      <c r="G69" s="123">
        <f>SUM(G51:G68)</f>
        <v>510</v>
      </c>
      <c r="H69" s="111">
        <f>SUM(H51:H68)</f>
        <v>5020000</v>
      </c>
      <c r="I69" s="112">
        <f>SUM(I51:I68)</f>
        <v>38114.55000000001</v>
      </c>
    </row>
    <row r="71" spans="1:15" x14ac:dyDescent="0.35">
      <c r="A71" s="2"/>
      <c r="B71" s="2" t="s">
        <v>1</v>
      </c>
      <c r="C71" s="2"/>
      <c r="D71" s="8"/>
      <c r="E71" s="19"/>
      <c r="F71" s="19" t="s">
        <v>6</v>
      </c>
      <c r="G71" s="11" t="s">
        <v>26</v>
      </c>
      <c r="H71" s="12"/>
      <c r="I71" s="3" t="s">
        <v>6</v>
      </c>
      <c r="J71" s="8" t="s">
        <v>13</v>
      </c>
      <c r="K71" s="3" t="s">
        <v>16</v>
      </c>
      <c r="L71" s="16" t="s">
        <v>18</v>
      </c>
      <c r="M71" s="17"/>
      <c r="N71" s="17"/>
      <c r="O71" s="8"/>
    </row>
    <row r="72" spans="1:15" x14ac:dyDescent="0.35">
      <c r="A72" s="4" t="s">
        <v>0</v>
      </c>
      <c r="B72" s="4" t="s">
        <v>2</v>
      </c>
      <c r="C72" s="4" t="s">
        <v>3</v>
      </c>
      <c r="D72" s="9" t="s">
        <v>4</v>
      </c>
      <c r="E72" s="20" t="s">
        <v>5</v>
      </c>
      <c r="F72" s="20" t="s">
        <v>7</v>
      </c>
      <c r="G72" s="13" t="s">
        <v>27</v>
      </c>
      <c r="H72" s="14"/>
      <c r="I72" s="5" t="s">
        <v>11</v>
      </c>
      <c r="J72" s="9" t="s">
        <v>14</v>
      </c>
      <c r="K72" s="5" t="s">
        <v>17</v>
      </c>
      <c r="L72" s="8" t="s">
        <v>19</v>
      </c>
      <c r="M72" s="8" t="s">
        <v>20</v>
      </c>
      <c r="N72" s="5" t="s">
        <v>21</v>
      </c>
      <c r="O72" s="9" t="s">
        <v>25</v>
      </c>
    </row>
    <row r="73" spans="1:15" x14ac:dyDescent="0.35">
      <c r="A73" s="6"/>
      <c r="B73" s="6"/>
      <c r="C73" s="6"/>
      <c r="D73" s="10"/>
      <c r="E73" s="21"/>
      <c r="F73" s="21" t="s">
        <v>8</v>
      </c>
      <c r="G73" s="7" t="s">
        <v>9</v>
      </c>
      <c r="H73" s="15" t="s">
        <v>10</v>
      </c>
      <c r="I73" s="7" t="s">
        <v>12</v>
      </c>
      <c r="J73" s="10" t="s">
        <v>15</v>
      </c>
      <c r="K73" s="7"/>
      <c r="L73" s="10" t="s">
        <v>22</v>
      </c>
      <c r="M73" s="10" t="s">
        <v>23</v>
      </c>
      <c r="N73" s="7" t="s">
        <v>24</v>
      </c>
      <c r="O73" s="18"/>
    </row>
    <row r="74" spans="1:15" x14ac:dyDescent="0.35">
      <c r="A74" s="23">
        <v>54</v>
      </c>
      <c r="B74" s="22" t="s">
        <v>101</v>
      </c>
      <c r="C74" s="29">
        <v>5</v>
      </c>
      <c r="D74" s="22" t="s">
        <v>100</v>
      </c>
      <c r="E74" s="22" t="s">
        <v>77</v>
      </c>
      <c r="F74" s="51">
        <v>281418.09999999998</v>
      </c>
      <c r="G74" s="53">
        <v>59</v>
      </c>
      <c r="H74" s="52">
        <v>280000</v>
      </c>
      <c r="I74" s="51">
        <v>2534.4</v>
      </c>
      <c r="J74" s="33" t="s">
        <v>52</v>
      </c>
      <c r="K74" s="30" t="s">
        <v>52</v>
      </c>
      <c r="L74" s="22"/>
      <c r="M74" s="22"/>
      <c r="N74" s="30" t="s">
        <v>115</v>
      </c>
      <c r="O74" s="22"/>
    </row>
    <row r="75" spans="1:15" x14ac:dyDescent="0.35">
      <c r="A75" s="23">
        <v>55</v>
      </c>
      <c r="B75" s="22" t="s">
        <v>102</v>
      </c>
      <c r="C75" s="29">
        <v>8</v>
      </c>
      <c r="D75" s="22" t="s">
        <v>100</v>
      </c>
      <c r="E75" s="22" t="s">
        <v>77</v>
      </c>
      <c r="F75" s="51">
        <v>280389.25</v>
      </c>
      <c r="G75" s="53">
        <v>41</v>
      </c>
      <c r="H75" s="52">
        <v>280000</v>
      </c>
      <c r="I75" s="51">
        <v>353.73</v>
      </c>
      <c r="J75" s="33" t="s">
        <v>52</v>
      </c>
      <c r="K75" s="30" t="s">
        <v>52</v>
      </c>
      <c r="L75" s="22"/>
      <c r="M75" s="22"/>
      <c r="N75" s="30" t="s">
        <v>115</v>
      </c>
      <c r="O75" s="22"/>
    </row>
    <row r="76" spans="1:15" x14ac:dyDescent="0.35">
      <c r="A76" s="23">
        <v>56</v>
      </c>
      <c r="B76" s="22" t="s">
        <v>103</v>
      </c>
      <c r="C76" s="29">
        <v>9</v>
      </c>
      <c r="D76" s="22" t="s">
        <v>100</v>
      </c>
      <c r="E76" s="22" t="s">
        <v>77</v>
      </c>
      <c r="F76" s="51">
        <v>280914.61</v>
      </c>
      <c r="G76" s="53">
        <v>28</v>
      </c>
      <c r="H76" s="52">
        <v>280000</v>
      </c>
      <c r="I76" s="51">
        <v>1418.1</v>
      </c>
      <c r="J76" s="33" t="s">
        <v>52</v>
      </c>
      <c r="K76" s="30" t="s">
        <v>52</v>
      </c>
      <c r="L76" s="22"/>
      <c r="M76" s="22"/>
      <c r="N76" s="30" t="s">
        <v>115</v>
      </c>
      <c r="O76" s="22"/>
    </row>
    <row r="77" spans="1:15" x14ac:dyDescent="0.35">
      <c r="A77" s="23">
        <v>57</v>
      </c>
      <c r="B77" s="22" t="s">
        <v>104</v>
      </c>
      <c r="C77" s="29">
        <v>10</v>
      </c>
      <c r="D77" s="22" t="s">
        <v>100</v>
      </c>
      <c r="E77" s="22" t="s">
        <v>77</v>
      </c>
      <c r="F77" s="51">
        <v>280868.18</v>
      </c>
      <c r="G77" s="53">
        <v>22</v>
      </c>
      <c r="H77" s="52">
        <v>280000</v>
      </c>
      <c r="I77" s="51">
        <v>389.25</v>
      </c>
      <c r="J77" s="33" t="s">
        <v>52</v>
      </c>
      <c r="K77" s="30" t="s">
        <v>52</v>
      </c>
      <c r="L77" s="22"/>
      <c r="M77" s="22"/>
      <c r="N77" s="30" t="s">
        <v>115</v>
      </c>
      <c r="O77" s="22"/>
    </row>
    <row r="78" spans="1:15" x14ac:dyDescent="0.35">
      <c r="A78" s="23">
        <v>58</v>
      </c>
      <c r="B78" s="22" t="s">
        <v>105</v>
      </c>
      <c r="C78" s="29">
        <v>12</v>
      </c>
      <c r="D78" s="22" t="s">
        <v>100</v>
      </c>
      <c r="E78" s="22" t="s">
        <v>77</v>
      </c>
      <c r="F78" s="51">
        <v>280242.96000000002</v>
      </c>
      <c r="G78" s="53">
        <v>11</v>
      </c>
      <c r="H78" s="52">
        <v>280000</v>
      </c>
      <c r="I78" s="51">
        <v>914.61</v>
      </c>
      <c r="J78" s="33" t="s">
        <v>52</v>
      </c>
      <c r="K78" s="30" t="s">
        <v>52</v>
      </c>
      <c r="L78" s="22"/>
      <c r="M78" s="22"/>
      <c r="N78" s="30" t="s">
        <v>115</v>
      </c>
      <c r="O78" s="22"/>
    </row>
    <row r="79" spans="1:15" x14ac:dyDescent="0.35">
      <c r="A79" s="23">
        <v>59</v>
      </c>
      <c r="B79" s="22" t="s">
        <v>106</v>
      </c>
      <c r="C79" s="29">
        <v>13</v>
      </c>
      <c r="D79" s="22" t="s">
        <v>100</v>
      </c>
      <c r="E79" s="22" t="s">
        <v>77</v>
      </c>
      <c r="F79" s="51">
        <v>281527.87</v>
      </c>
      <c r="G79" s="53">
        <v>46</v>
      </c>
      <c r="H79" s="52">
        <v>280000</v>
      </c>
      <c r="I79" s="51">
        <v>868.18</v>
      </c>
      <c r="J79" s="33" t="s">
        <v>52</v>
      </c>
      <c r="K79" s="30" t="s">
        <v>52</v>
      </c>
      <c r="L79" s="22"/>
      <c r="M79" s="22"/>
      <c r="N79" s="30" t="s">
        <v>115</v>
      </c>
      <c r="O79" s="22"/>
    </row>
    <row r="80" spans="1:15" x14ac:dyDescent="0.35">
      <c r="A80" s="23">
        <v>60</v>
      </c>
      <c r="B80" s="22" t="s">
        <v>107</v>
      </c>
      <c r="C80" s="29">
        <v>4</v>
      </c>
      <c r="D80" s="22" t="s">
        <v>114</v>
      </c>
      <c r="E80" s="22" t="s">
        <v>77</v>
      </c>
      <c r="F80" s="51">
        <v>280000</v>
      </c>
      <c r="G80" s="53">
        <v>43</v>
      </c>
      <c r="H80" s="52">
        <v>280000</v>
      </c>
      <c r="I80" s="51">
        <v>242.96</v>
      </c>
      <c r="J80" s="33" t="s">
        <v>52</v>
      </c>
      <c r="K80" s="30" t="s">
        <v>52</v>
      </c>
      <c r="L80" s="22"/>
      <c r="M80" s="22"/>
      <c r="N80" s="30" t="s">
        <v>115</v>
      </c>
      <c r="O80" s="22"/>
    </row>
    <row r="81" spans="1:15" x14ac:dyDescent="0.35">
      <c r="A81" s="23">
        <v>61</v>
      </c>
      <c r="B81" s="22" t="s">
        <v>108</v>
      </c>
      <c r="C81" s="29">
        <v>7</v>
      </c>
      <c r="D81" s="22" t="s">
        <v>114</v>
      </c>
      <c r="E81" s="22" t="s">
        <v>77</v>
      </c>
      <c r="F81" s="51">
        <v>282913.59999999998</v>
      </c>
      <c r="G81" s="53">
        <v>33</v>
      </c>
      <c r="H81" s="52">
        <v>280000</v>
      </c>
      <c r="I81" s="51">
        <v>1527.87</v>
      </c>
      <c r="J81" s="33" t="s">
        <v>52</v>
      </c>
      <c r="K81" s="30" t="s">
        <v>52</v>
      </c>
      <c r="L81" s="22"/>
      <c r="M81" s="22"/>
      <c r="N81" s="30" t="s">
        <v>115</v>
      </c>
      <c r="O81" s="22"/>
    </row>
    <row r="82" spans="1:15" x14ac:dyDescent="0.35">
      <c r="A82" s="23">
        <v>62</v>
      </c>
      <c r="B82" s="22" t="s">
        <v>109</v>
      </c>
      <c r="C82" s="29">
        <v>9</v>
      </c>
      <c r="D82" s="22" t="s">
        <v>114</v>
      </c>
      <c r="E82" s="22" t="s">
        <v>77</v>
      </c>
      <c r="F82" s="51">
        <v>286378.65999999997</v>
      </c>
      <c r="G82" s="53">
        <v>32</v>
      </c>
      <c r="H82" s="52">
        <v>286000</v>
      </c>
      <c r="I82" s="51">
        <v>0</v>
      </c>
      <c r="J82" s="33" t="s">
        <v>52</v>
      </c>
      <c r="K82" s="30" t="s">
        <v>52</v>
      </c>
      <c r="L82" s="22"/>
      <c r="M82" s="22"/>
      <c r="N82" s="30" t="s">
        <v>115</v>
      </c>
      <c r="O82" s="22"/>
    </row>
    <row r="83" spans="1:15" x14ac:dyDescent="0.35">
      <c r="A83" s="23">
        <v>63</v>
      </c>
      <c r="B83" s="22" t="s">
        <v>110</v>
      </c>
      <c r="C83" s="29">
        <v>10</v>
      </c>
      <c r="D83" s="22" t="s">
        <v>114</v>
      </c>
      <c r="E83" s="22" t="s">
        <v>77</v>
      </c>
      <c r="F83" s="51">
        <v>301958.5</v>
      </c>
      <c r="G83" s="53">
        <v>22</v>
      </c>
      <c r="H83" s="52">
        <v>295000</v>
      </c>
      <c r="I83" s="51">
        <v>2913.6</v>
      </c>
      <c r="J83" s="33" t="s">
        <v>52</v>
      </c>
      <c r="K83" s="30" t="s">
        <v>52</v>
      </c>
      <c r="L83" s="22"/>
      <c r="M83" s="22"/>
      <c r="N83" s="30" t="s">
        <v>115</v>
      </c>
      <c r="O83" s="22"/>
    </row>
    <row r="84" spans="1:15" x14ac:dyDescent="0.35">
      <c r="A84" s="23">
        <v>64</v>
      </c>
      <c r="B84" s="22" t="s">
        <v>89</v>
      </c>
      <c r="C84" s="29">
        <v>11</v>
      </c>
      <c r="D84" s="22" t="s">
        <v>114</v>
      </c>
      <c r="E84" s="22" t="s">
        <v>77</v>
      </c>
      <c r="F84" s="51">
        <v>320621.59999999998</v>
      </c>
      <c r="G84" s="53">
        <v>36</v>
      </c>
      <c r="H84" s="52">
        <v>320000</v>
      </c>
      <c r="I84" s="51">
        <v>373.66</v>
      </c>
      <c r="J84" s="33" t="s">
        <v>52</v>
      </c>
      <c r="K84" s="30" t="s">
        <v>52</v>
      </c>
      <c r="L84" s="22"/>
      <c r="M84" s="22"/>
      <c r="N84" s="30" t="s">
        <v>115</v>
      </c>
      <c r="O84" s="22"/>
    </row>
    <row r="85" spans="1:15" x14ac:dyDescent="0.35">
      <c r="A85" s="23">
        <v>65</v>
      </c>
      <c r="B85" s="22" t="s">
        <v>111</v>
      </c>
      <c r="C85" s="29">
        <v>13</v>
      </c>
      <c r="D85" s="22" t="s">
        <v>114</v>
      </c>
      <c r="E85" s="22" t="s">
        <v>77</v>
      </c>
      <c r="F85" s="51">
        <v>280371.84000000003</v>
      </c>
      <c r="G85" s="53">
        <v>32</v>
      </c>
      <c r="H85" s="52">
        <v>280000</v>
      </c>
      <c r="I85" s="51">
        <v>6958.5</v>
      </c>
      <c r="J85" s="33" t="s">
        <v>52</v>
      </c>
      <c r="K85" s="30" t="s">
        <v>52</v>
      </c>
      <c r="L85" s="22"/>
      <c r="M85" s="22"/>
      <c r="N85" s="30" t="s">
        <v>115</v>
      </c>
      <c r="O85" s="22"/>
    </row>
    <row r="86" spans="1:15" x14ac:dyDescent="0.35">
      <c r="A86" s="23">
        <v>66</v>
      </c>
      <c r="B86" s="22" t="s">
        <v>112</v>
      </c>
      <c r="C86" s="29">
        <v>14</v>
      </c>
      <c r="D86" s="22" t="s">
        <v>114</v>
      </c>
      <c r="E86" s="22" t="s">
        <v>77</v>
      </c>
      <c r="F86" s="51">
        <v>281149.58</v>
      </c>
      <c r="G86" s="53">
        <v>17</v>
      </c>
      <c r="H86" s="52">
        <v>280000</v>
      </c>
      <c r="I86" s="51">
        <v>621.6</v>
      </c>
      <c r="J86" s="33" t="s">
        <v>52</v>
      </c>
      <c r="K86" s="30" t="s">
        <v>52</v>
      </c>
      <c r="L86" s="22"/>
      <c r="M86" s="22"/>
      <c r="N86" s="30" t="s">
        <v>115</v>
      </c>
      <c r="O86" s="22"/>
    </row>
    <row r="87" spans="1:15" x14ac:dyDescent="0.35">
      <c r="A87" s="23">
        <v>67</v>
      </c>
      <c r="B87" s="22" t="s">
        <v>113</v>
      </c>
      <c r="C87" s="29">
        <v>15</v>
      </c>
      <c r="D87" s="22" t="s">
        <v>114</v>
      </c>
      <c r="E87" s="22" t="s">
        <v>77</v>
      </c>
      <c r="F87" s="51">
        <v>282141.07</v>
      </c>
      <c r="G87" s="53">
        <v>29</v>
      </c>
      <c r="H87" s="52">
        <v>282000</v>
      </c>
      <c r="I87" s="51">
        <v>141.07</v>
      </c>
      <c r="J87" s="33" t="s">
        <v>52</v>
      </c>
      <c r="K87" s="30" t="s">
        <v>52</v>
      </c>
      <c r="L87" s="22"/>
      <c r="M87" s="22"/>
      <c r="N87" s="30" t="s">
        <v>115</v>
      </c>
      <c r="O87" s="22"/>
    </row>
    <row r="88" spans="1:15" x14ac:dyDescent="0.35">
      <c r="A88" s="23">
        <v>68</v>
      </c>
      <c r="B88" s="22" t="s">
        <v>118</v>
      </c>
      <c r="C88" s="29">
        <v>14</v>
      </c>
      <c r="D88" s="22" t="s">
        <v>117</v>
      </c>
      <c r="E88" s="22" t="s">
        <v>116</v>
      </c>
      <c r="F88" s="51">
        <v>282600.65000000002</v>
      </c>
      <c r="G88" s="53">
        <v>15</v>
      </c>
      <c r="H88" s="52">
        <v>280000</v>
      </c>
      <c r="I88" s="51">
        <v>2600.65</v>
      </c>
      <c r="J88" s="33" t="s">
        <v>52</v>
      </c>
      <c r="K88" s="30" t="s">
        <v>52</v>
      </c>
      <c r="L88" s="22"/>
      <c r="M88" s="22"/>
      <c r="N88" s="30" t="s">
        <v>115</v>
      </c>
      <c r="O88" s="22"/>
    </row>
    <row r="89" spans="1:15" x14ac:dyDescent="0.35">
      <c r="A89" s="23">
        <v>69</v>
      </c>
      <c r="B89" s="22" t="s">
        <v>80</v>
      </c>
      <c r="C89" s="29">
        <v>6</v>
      </c>
      <c r="D89" s="22" t="s">
        <v>117</v>
      </c>
      <c r="E89" s="22" t="s">
        <v>116</v>
      </c>
      <c r="F89" s="51">
        <v>301214.05</v>
      </c>
      <c r="G89" s="53">
        <v>38</v>
      </c>
      <c r="H89" s="52">
        <v>300000</v>
      </c>
      <c r="I89" s="51">
        <v>1214.05</v>
      </c>
      <c r="J89" s="33" t="s">
        <v>52</v>
      </c>
      <c r="K89" s="30" t="s">
        <v>52</v>
      </c>
      <c r="L89" s="22"/>
      <c r="M89" s="22"/>
      <c r="N89" s="30" t="s">
        <v>115</v>
      </c>
      <c r="O89" s="22"/>
    </row>
    <row r="90" spans="1:15" x14ac:dyDescent="0.35">
      <c r="A90" s="23">
        <v>70</v>
      </c>
      <c r="B90" s="22" t="s">
        <v>119</v>
      </c>
      <c r="C90" s="29">
        <v>9</v>
      </c>
      <c r="D90" s="22" t="s">
        <v>117</v>
      </c>
      <c r="E90" s="22" t="s">
        <v>116</v>
      </c>
      <c r="F90" s="51">
        <v>281000</v>
      </c>
      <c r="G90" s="53">
        <v>23</v>
      </c>
      <c r="H90" s="52">
        <v>281000</v>
      </c>
      <c r="I90" s="51">
        <v>4654.68</v>
      </c>
      <c r="J90" s="33" t="s">
        <v>52</v>
      </c>
      <c r="K90" s="30" t="s">
        <v>52</v>
      </c>
      <c r="L90" s="22"/>
      <c r="M90" s="22"/>
      <c r="N90" s="30" t="s">
        <v>115</v>
      </c>
      <c r="O90" s="22"/>
    </row>
    <row r="91" spans="1:15" x14ac:dyDescent="0.35">
      <c r="A91" s="23">
        <v>71</v>
      </c>
      <c r="B91" s="22" t="s">
        <v>120</v>
      </c>
      <c r="C91" s="29">
        <v>12</v>
      </c>
      <c r="D91" s="22" t="s">
        <v>117</v>
      </c>
      <c r="E91" s="22" t="s">
        <v>116</v>
      </c>
      <c r="F91" s="51">
        <v>230000</v>
      </c>
      <c r="G91" s="53">
        <v>18</v>
      </c>
      <c r="H91" s="54">
        <v>230000</v>
      </c>
      <c r="I91" s="112">
        <v>50533.21</v>
      </c>
      <c r="J91" s="33" t="s">
        <v>52</v>
      </c>
      <c r="K91" s="30" t="s">
        <v>52</v>
      </c>
      <c r="L91" s="22"/>
      <c r="M91" s="30" t="s">
        <v>53</v>
      </c>
      <c r="N91" s="22"/>
      <c r="O91" s="22"/>
    </row>
    <row r="92" spans="1:15" x14ac:dyDescent="0.35">
      <c r="F92" s="55">
        <f>SUM(F74:F91)</f>
        <v>5095710.5199999996</v>
      </c>
      <c r="G92" s="54">
        <f>SUM(G74:G91)</f>
        <v>545</v>
      </c>
      <c r="H92" s="111">
        <f>SUM(H74:H91)</f>
        <v>5074000</v>
      </c>
      <c r="I92" s="112">
        <f>SUM(I74:I91)</f>
        <v>78260.12</v>
      </c>
    </row>
    <row r="94" spans="1:15" x14ac:dyDescent="0.35">
      <c r="A94" s="2"/>
      <c r="B94" s="2" t="s">
        <v>1</v>
      </c>
      <c r="C94" s="2"/>
      <c r="D94" s="8"/>
      <c r="E94" s="19"/>
      <c r="F94" s="19" t="s">
        <v>6</v>
      </c>
      <c r="G94" s="11" t="s">
        <v>26</v>
      </c>
      <c r="H94" s="12"/>
      <c r="I94" s="3" t="s">
        <v>6</v>
      </c>
      <c r="J94" s="8" t="s">
        <v>13</v>
      </c>
      <c r="K94" s="3" t="s">
        <v>16</v>
      </c>
      <c r="L94" s="16" t="s">
        <v>18</v>
      </c>
      <c r="M94" s="17"/>
      <c r="N94" s="17"/>
      <c r="O94" s="8"/>
    </row>
    <row r="95" spans="1:15" x14ac:dyDescent="0.35">
      <c r="A95" s="4" t="s">
        <v>0</v>
      </c>
      <c r="B95" s="4" t="s">
        <v>2</v>
      </c>
      <c r="C95" s="4" t="s">
        <v>3</v>
      </c>
      <c r="D95" s="9" t="s">
        <v>4</v>
      </c>
      <c r="E95" s="20" t="s">
        <v>5</v>
      </c>
      <c r="F95" s="20" t="s">
        <v>7</v>
      </c>
      <c r="G95" s="13" t="s">
        <v>27</v>
      </c>
      <c r="H95" s="14"/>
      <c r="I95" s="5" t="s">
        <v>11</v>
      </c>
      <c r="J95" s="9" t="s">
        <v>14</v>
      </c>
      <c r="K95" s="5" t="s">
        <v>17</v>
      </c>
      <c r="L95" s="8" t="s">
        <v>19</v>
      </c>
      <c r="M95" s="8" t="s">
        <v>20</v>
      </c>
      <c r="N95" s="5" t="s">
        <v>21</v>
      </c>
      <c r="O95" s="9" t="s">
        <v>25</v>
      </c>
    </row>
    <row r="96" spans="1:15" x14ac:dyDescent="0.35">
      <c r="A96" s="6"/>
      <c r="B96" s="6"/>
      <c r="C96" s="6"/>
      <c r="D96" s="10"/>
      <c r="E96" s="21"/>
      <c r="F96" s="21" t="s">
        <v>8</v>
      </c>
      <c r="G96" s="7" t="s">
        <v>9</v>
      </c>
      <c r="H96" s="15" t="s">
        <v>10</v>
      </c>
      <c r="I96" s="7" t="s">
        <v>12</v>
      </c>
      <c r="J96" s="10" t="s">
        <v>15</v>
      </c>
      <c r="K96" s="7"/>
      <c r="L96" s="10" t="s">
        <v>22</v>
      </c>
      <c r="M96" s="10" t="s">
        <v>23</v>
      </c>
      <c r="N96" s="7" t="s">
        <v>24</v>
      </c>
      <c r="O96" s="18"/>
    </row>
    <row r="97" spans="1:15" x14ac:dyDescent="0.35">
      <c r="A97" s="23">
        <v>72</v>
      </c>
      <c r="B97" s="22" t="s">
        <v>122</v>
      </c>
      <c r="C97" s="29">
        <v>16</v>
      </c>
      <c r="D97" s="22" t="s">
        <v>117</v>
      </c>
      <c r="E97" s="22" t="s">
        <v>116</v>
      </c>
      <c r="F97" s="51">
        <v>356455.7</v>
      </c>
      <c r="G97" s="29">
        <v>28</v>
      </c>
      <c r="H97" s="52">
        <v>355000</v>
      </c>
      <c r="I97" s="51">
        <v>1455.7</v>
      </c>
      <c r="J97" s="30" t="s">
        <v>52</v>
      </c>
      <c r="K97" s="30" t="s">
        <v>52</v>
      </c>
      <c r="L97" s="30"/>
      <c r="M97" s="30"/>
      <c r="N97" s="30" t="s">
        <v>53</v>
      </c>
      <c r="O97" s="22"/>
    </row>
    <row r="98" spans="1:15" x14ac:dyDescent="0.35">
      <c r="A98" s="23">
        <v>73</v>
      </c>
      <c r="B98" s="22" t="s">
        <v>117</v>
      </c>
      <c r="C98" s="29">
        <v>1</v>
      </c>
      <c r="D98" s="22" t="s">
        <v>117</v>
      </c>
      <c r="E98" s="22" t="s">
        <v>116</v>
      </c>
      <c r="F98" s="51">
        <v>316632.74</v>
      </c>
      <c r="G98" s="29">
        <v>23</v>
      </c>
      <c r="H98" s="52">
        <v>301000</v>
      </c>
      <c r="I98" s="112">
        <v>15632.74</v>
      </c>
      <c r="J98" s="30" t="s">
        <v>52</v>
      </c>
      <c r="K98" s="30" t="s">
        <v>52</v>
      </c>
      <c r="L98" s="30"/>
      <c r="M98" s="30"/>
      <c r="N98" s="30" t="s">
        <v>53</v>
      </c>
      <c r="O98" s="22"/>
    </row>
    <row r="99" spans="1:15" x14ac:dyDescent="0.35">
      <c r="A99" s="23">
        <v>74</v>
      </c>
      <c r="B99" s="22" t="s">
        <v>123</v>
      </c>
      <c r="C99" s="29">
        <v>5</v>
      </c>
      <c r="D99" s="22" t="s">
        <v>117</v>
      </c>
      <c r="E99" s="22" t="s">
        <v>116</v>
      </c>
      <c r="F99" s="51">
        <v>309359.05</v>
      </c>
      <c r="G99" s="29">
        <v>48</v>
      </c>
      <c r="H99" s="52">
        <v>302000</v>
      </c>
      <c r="I99" s="51">
        <v>7359.05</v>
      </c>
      <c r="J99" s="30" t="s">
        <v>52</v>
      </c>
      <c r="K99" s="30" t="s">
        <v>52</v>
      </c>
      <c r="L99" s="30"/>
      <c r="M99" s="30"/>
      <c r="N99" s="30" t="s">
        <v>53</v>
      </c>
      <c r="O99" s="22"/>
    </row>
    <row r="100" spans="1:15" x14ac:dyDescent="0.35">
      <c r="A100" s="23">
        <v>75</v>
      </c>
      <c r="B100" s="22" t="s">
        <v>124</v>
      </c>
      <c r="C100" s="29">
        <v>4</v>
      </c>
      <c r="D100" s="22" t="s">
        <v>117</v>
      </c>
      <c r="E100" s="22" t="s">
        <v>116</v>
      </c>
      <c r="F100" s="51">
        <v>302278.3</v>
      </c>
      <c r="G100" s="29">
        <v>15</v>
      </c>
      <c r="H100" s="52">
        <v>300000</v>
      </c>
      <c r="I100" s="51">
        <v>2278.3000000000002</v>
      </c>
      <c r="J100" s="30" t="s">
        <v>52</v>
      </c>
      <c r="K100" s="30" t="s">
        <v>52</v>
      </c>
      <c r="L100" s="30"/>
      <c r="M100" s="30"/>
      <c r="N100" s="30" t="s">
        <v>53</v>
      </c>
      <c r="O100" s="22"/>
    </row>
    <row r="101" spans="1:15" x14ac:dyDescent="0.35">
      <c r="A101" s="23">
        <v>76</v>
      </c>
      <c r="B101" s="22" t="s">
        <v>125</v>
      </c>
      <c r="C101" s="29">
        <v>10</v>
      </c>
      <c r="D101" s="22" t="s">
        <v>117</v>
      </c>
      <c r="E101" s="22" t="s">
        <v>116</v>
      </c>
      <c r="F101" s="51">
        <v>283866.90999999997</v>
      </c>
      <c r="G101" s="29">
        <v>18</v>
      </c>
      <c r="H101" s="52">
        <v>280000</v>
      </c>
      <c r="I101" s="51">
        <v>3866.91</v>
      </c>
      <c r="J101" s="30" t="s">
        <v>52</v>
      </c>
      <c r="K101" s="30" t="s">
        <v>52</v>
      </c>
      <c r="L101" s="30"/>
      <c r="M101" s="30"/>
      <c r="N101" s="30" t="s">
        <v>53</v>
      </c>
      <c r="O101" s="22"/>
    </row>
    <row r="102" spans="1:15" x14ac:dyDescent="0.35">
      <c r="A102" s="23">
        <v>77</v>
      </c>
      <c r="B102" s="22" t="s">
        <v>126</v>
      </c>
      <c r="C102" s="29">
        <v>13</v>
      </c>
      <c r="D102" s="22" t="s">
        <v>117</v>
      </c>
      <c r="E102" s="22" t="s">
        <v>116</v>
      </c>
      <c r="F102" s="51">
        <v>282066.2</v>
      </c>
      <c r="G102" s="29">
        <v>16</v>
      </c>
      <c r="H102" s="52">
        <v>280000</v>
      </c>
      <c r="I102" s="51">
        <v>2066.1999999999998</v>
      </c>
      <c r="J102" s="30" t="s">
        <v>52</v>
      </c>
      <c r="K102" s="30" t="s">
        <v>52</v>
      </c>
      <c r="L102" s="30"/>
      <c r="M102" s="30"/>
      <c r="N102" s="30" t="s">
        <v>53</v>
      </c>
      <c r="O102" s="22"/>
    </row>
    <row r="103" spans="1:15" x14ac:dyDescent="0.35">
      <c r="A103" s="23">
        <v>78</v>
      </c>
      <c r="B103" s="22" t="s">
        <v>127</v>
      </c>
      <c r="C103" s="29">
        <v>7</v>
      </c>
      <c r="D103" s="22" t="s">
        <v>117</v>
      </c>
      <c r="E103" s="22" t="s">
        <v>116</v>
      </c>
      <c r="F103" s="51">
        <v>292101.01</v>
      </c>
      <c r="G103" s="29">
        <v>0</v>
      </c>
      <c r="H103" s="31">
        <v>0</v>
      </c>
      <c r="I103" s="55">
        <v>292101.01</v>
      </c>
      <c r="J103" s="30" t="s">
        <v>52</v>
      </c>
      <c r="K103" s="30" t="s">
        <v>52</v>
      </c>
      <c r="L103" s="30"/>
      <c r="M103" s="30"/>
      <c r="N103" s="30" t="s">
        <v>53</v>
      </c>
      <c r="O103" s="22"/>
    </row>
    <row r="104" spans="1:15" x14ac:dyDescent="0.35">
      <c r="A104" s="23">
        <v>79</v>
      </c>
      <c r="B104" s="22" t="s">
        <v>128</v>
      </c>
      <c r="C104" s="29">
        <v>11</v>
      </c>
      <c r="D104" s="22" t="s">
        <v>117</v>
      </c>
      <c r="E104" s="22" t="s">
        <v>116</v>
      </c>
      <c r="F104" s="51">
        <v>281031.93</v>
      </c>
      <c r="G104" s="29">
        <v>6</v>
      </c>
      <c r="H104" s="52">
        <v>110000</v>
      </c>
      <c r="I104" s="55">
        <v>171013.93</v>
      </c>
      <c r="J104" s="30" t="s">
        <v>52</v>
      </c>
      <c r="K104" s="30" t="s">
        <v>52</v>
      </c>
      <c r="L104" s="30"/>
      <c r="M104" s="30" t="s">
        <v>53</v>
      </c>
      <c r="N104" s="30"/>
      <c r="O104" s="22"/>
    </row>
    <row r="105" spans="1:15" x14ac:dyDescent="0.35">
      <c r="A105" s="23">
        <v>80</v>
      </c>
      <c r="B105" s="22" t="s">
        <v>129</v>
      </c>
      <c r="C105" s="29">
        <v>12</v>
      </c>
      <c r="D105" s="22" t="s">
        <v>121</v>
      </c>
      <c r="E105" s="22" t="s">
        <v>116</v>
      </c>
      <c r="F105" s="51">
        <v>280000</v>
      </c>
      <c r="G105" s="29">
        <v>21</v>
      </c>
      <c r="H105" s="52">
        <v>251000</v>
      </c>
      <c r="I105" s="112">
        <v>29000</v>
      </c>
      <c r="J105" s="30" t="s">
        <v>52</v>
      </c>
      <c r="K105" s="30" t="s">
        <v>52</v>
      </c>
      <c r="L105" s="30"/>
      <c r="M105" s="30" t="s">
        <v>53</v>
      </c>
      <c r="N105" s="30"/>
      <c r="O105" s="22"/>
    </row>
    <row r="106" spans="1:15" x14ac:dyDescent="0.35">
      <c r="A106" s="23">
        <v>81</v>
      </c>
      <c r="B106" s="22" t="s">
        <v>130</v>
      </c>
      <c r="C106" s="29">
        <v>7</v>
      </c>
      <c r="D106" s="22" t="s">
        <v>121</v>
      </c>
      <c r="E106" s="22" t="s">
        <v>116</v>
      </c>
      <c r="F106" s="51">
        <v>354409.69</v>
      </c>
      <c r="G106" s="29">
        <v>18</v>
      </c>
      <c r="H106" s="52">
        <v>350000</v>
      </c>
      <c r="I106" s="51">
        <v>4409.6899999999996</v>
      </c>
      <c r="J106" s="30" t="s">
        <v>52</v>
      </c>
      <c r="K106" s="30" t="s">
        <v>52</v>
      </c>
      <c r="L106" s="30"/>
      <c r="M106" s="30"/>
      <c r="N106" s="30" t="s">
        <v>53</v>
      </c>
      <c r="O106" s="22"/>
    </row>
    <row r="107" spans="1:15" x14ac:dyDescent="0.35">
      <c r="A107" s="23">
        <v>82</v>
      </c>
      <c r="B107" s="22" t="s">
        <v>131</v>
      </c>
      <c r="C107" s="29">
        <v>9</v>
      </c>
      <c r="D107" s="22" t="s">
        <v>121</v>
      </c>
      <c r="E107" s="22" t="s">
        <v>116</v>
      </c>
      <c r="F107" s="51">
        <v>361863.55</v>
      </c>
      <c r="G107" s="29">
        <v>59</v>
      </c>
      <c r="H107" s="52">
        <v>359500</v>
      </c>
      <c r="I107" s="51">
        <v>2363.5500000000002</v>
      </c>
      <c r="J107" s="30" t="s">
        <v>52</v>
      </c>
      <c r="K107" s="30" t="s">
        <v>52</v>
      </c>
      <c r="L107" s="30"/>
      <c r="M107" s="30"/>
      <c r="N107" s="30" t="s">
        <v>53</v>
      </c>
      <c r="O107" s="22"/>
    </row>
    <row r="108" spans="1:15" x14ac:dyDescent="0.35">
      <c r="A108" s="23">
        <v>83</v>
      </c>
      <c r="B108" s="22" t="s">
        <v>132</v>
      </c>
      <c r="C108" s="29">
        <v>11</v>
      </c>
      <c r="D108" s="22" t="s">
        <v>121</v>
      </c>
      <c r="E108" s="22" t="s">
        <v>116</v>
      </c>
      <c r="F108" s="51">
        <v>305087.73</v>
      </c>
      <c r="G108" s="29">
        <v>43</v>
      </c>
      <c r="H108" s="52">
        <v>215000</v>
      </c>
      <c r="I108" s="112">
        <v>90087.73</v>
      </c>
      <c r="J108" s="30" t="s">
        <v>52</v>
      </c>
      <c r="K108" s="30" t="s">
        <v>52</v>
      </c>
      <c r="L108" s="30"/>
      <c r="M108" s="30"/>
      <c r="N108" s="30" t="s">
        <v>53</v>
      </c>
      <c r="O108" s="22"/>
    </row>
    <row r="109" spans="1:15" x14ac:dyDescent="0.35">
      <c r="A109" s="23">
        <v>84</v>
      </c>
      <c r="B109" s="22" t="s">
        <v>133</v>
      </c>
      <c r="C109" s="29">
        <v>10</v>
      </c>
      <c r="D109" s="22" t="s">
        <v>121</v>
      </c>
      <c r="E109" s="22" t="s">
        <v>116</v>
      </c>
      <c r="F109" s="51">
        <v>343055.73</v>
      </c>
      <c r="G109" s="29">
        <v>21</v>
      </c>
      <c r="H109" s="52">
        <v>342000</v>
      </c>
      <c r="I109" s="51">
        <v>1055.73</v>
      </c>
      <c r="J109" s="30" t="s">
        <v>52</v>
      </c>
      <c r="K109" s="30" t="s">
        <v>52</v>
      </c>
      <c r="L109" s="30"/>
      <c r="M109" s="30"/>
      <c r="N109" s="30" t="s">
        <v>53</v>
      </c>
      <c r="O109" s="22"/>
    </row>
    <row r="110" spans="1:15" x14ac:dyDescent="0.35">
      <c r="A110" s="23">
        <v>85</v>
      </c>
      <c r="B110" s="22" t="s">
        <v>134</v>
      </c>
      <c r="C110" s="29">
        <v>2</v>
      </c>
      <c r="D110" s="22" t="s">
        <v>121</v>
      </c>
      <c r="E110" s="22" t="s">
        <v>116</v>
      </c>
      <c r="F110" s="51">
        <v>318707.42</v>
      </c>
      <c r="G110" s="29">
        <v>27</v>
      </c>
      <c r="H110" s="52">
        <v>305000</v>
      </c>
      <c r="I110" s="112">
        <v>13707.42</v>
      </c>
      <c r="J110" s="30" t="s">
        <v>52</v>
      </c>
      <c r="K110" s="30" t="s">
        <v>52</v>
      </c>
      <c r="L110" s="30"/>
      <c r="M110" s="30"/>
      <c r="N110" s="30" t="s">
        <v>53</v>
      </c>
      <c r="O110" s="22"/>
    </row>
    <row r="111" spans="1:15" x14ac:dyDescent="0.35">
      <c r="A111" s="23">
        <v>86</v>
      </c>
      <c r="B111" s="22" t="s">
        <v>135</v>
      </c>
      <c r="C111" s="29">
        <v>1</v>
      </c>
      <c r="D111" s="22" t="s">
        <v>121</v>
      </c>
      <c r="E111" s="22" t="s">
        <v>116</v>
      </c>
      <c r="F111" s="51">
        <v>282533.55</v>
      </c>
      <c r="G111" s="29">
        <v>42</v>
      </c>
      <c r="H111" s="52">
        <v>277000</v>
      </c>
      <c r="I111" s="51">
        <v>5433.55</v>
      </c>
      <c r="J111" s="30" t="s">
        <v>52</v>
      </c>
      <c r="K111" s="30" t="s">
        <v>52</v>
      </c>
      <c r="L111" s="30"/>
      <c r="M111" s="30"/>
      <c r="N111" s="30" t="s">
        <v>53</v>
      </c>
      <c r="O111" s="22"/>
    </row>
    <row r="112" spans="1:15" x14ac:dyDescent="0.35">
      <c r="A112" s="23">
        <v>87</v>
      </c>
      <c r="B112" s="22" t="s">
        <v>136</v>
      </c>
      <c r="C112" s="29">
        <v>3</v>
      </c>
      <c r="D112" s="22" t="s">
        <v>121</v>
      </c>
      <c r="E112" s="22" t="s">
        <v>116</v>
      </c>
      <c r="F112" s="51">
        <v>347258.15</v>
      </c>
      <c r="G112" s="29">
        <v>21</v>
      </c>
      <c r="H112" s="52">
        <v>347000</v>
      </c>
      <c r="I112" s="51">
        <v>258.14999999999998</v>
      </c>
      <c r="J112" s="30" t="s">
        <v>52</v>
      </c>
      <c r="K112" s="30" t="s">
        <v>52</v>
      </c>
      <c r="L112" s="30"/>
      <c r="M112" s="30"/>
      <c r="N112" s="30" t="s">
        <v>53</v>
      </c>
      <c r="O112" s="22"/>
    </row>
    <row r="113" spans="1:15" x14ac:dyDescent="0.35">
      <c r="A113" s="23">
        <v>88</v>
      </c>
      <c r="B113" s="22" t="s">
        <v>137</v>
      </c>
      <c r="C113" s="29">
        <v>5</v>
      </c>
      <c r="D113" s="22" t="s">
        <v>121</v>
      </c>
      <c r="E113" s="22" t="s">
        <v>116</v>
      </c>
      <c r="F113" s="51">
        <v>285063.24</v>
      </c>
      <c r="G113" s="29">
        <v>6</v>
      </c>
      <c r="H113" s="52">
        <v>100000</v>
      </c>
      <c r="I113" s="55">
        <v>185063.24</v>
      </c>
      <c r="J113" s="30" t="s">
        <v>52</v>
      </c>
      <c r="K113" s="30" t="s">
        <v>52</v>
      </c>
      <c r="L113" s="30"/>
      <c r="M113" s="30" t="s">
        <v>53</v>
      </c>
      <c r="N113" s="30"/>
      <c r="O113" s="22"/>
    </row>
    <row r="114" spans="1:15" x14ac:dyDescent="0.35">
      <c r="A114" s="23">
        <v>89</v>
      </c>
      <c r="B114" s="22" t="s">
        <v>138</v>
      </c>
      <c r="C114" s="29">
        <v>15</v>
      </c>
      <c r="D114" s="22" t="s">
        <v>140</v>
      </c>
      <c r="E114" s="22" t="s">
        <v>116</v>
      </c>
      <c r="F114" s="51">
        <v>281228.31</v>
      </c>
      <c r="G114" s="29">
        <v>27</v>
      </c>
      <c r="H114" s="52">
        <v>280000</v>
      </c>
      <c r="I114" s="51">
        <v>1228.31</v>
      </c>
      <c r="J114" s="30" t="s">
        <v>52</v>
      </c>
      <c r="K114" s="30" t="s">
        <v>52</v>
      </c>
      <c r="L114" s="30"/>
      <c r="M114" s="30"/>
      <c r="N114" s="30" t="s">
        <v>53</v>
      </c>
      <c r="O114" s="22"/>
    </row>
    <row r="115" spans="1:15" x14ac:dyDescent="0.35">
      <c r="F115" s="55">
        <f>SUM(F97:F114)</f>
        <v>5582999.21</v>
      </c>
      <c r="G115" s="41">
        <f>SUM(G97:G114)</f>
        <v>439</v>
      </c>
      <c r="H115" s="111">
        <f>SUM(H97:H114)</f>
        <v>4754500</v>
      </c>
      <c r="I115" s="55">
        <f>SUM(I97:I114)</f>
        <v>828381.2100000002</v>
      </c>
    </row>
    <row r="117" spans="1:15" x14ac:dyDescent="0.35">
      <c r="A117" s="2"/>
      <c r="B117" s="2" t="s">
        <v>1</v>
      </c>
      <c r="C117" s="2"/>
      <c r="D117" s="8"/>
      <c r="E117" s="19"/>
      <c r="F117" s="19" t="s">
        <v>6</v>
      </c>
      <c r="G117" s="11" t="s">
        <v>26</v>
      </c>
      <c r="H117" s="12"/>
      <c r="I117" s="3" t="s">
        <v>6</v>
      </c>
      <c r="J117" s="8" t="s">
        <v>13</v>
      </c>
      <c r="K117" s="3" t="s">
        <v>16</v>
      </c>
      <c r="L117" s="16" t="s">
        <v>18</v>
      </c>
      <c r="M117" s="17"/>
      <c r="N117" s="17"/>
      <c r="O117" s="8"/>
    </row>
    <row r="118" spans="1:15" x14ac:dyDescent="0.35">
      <c r="A118" s="4" t="s">
        <v>0</v>
      </c>
      <c r="B118" s="4" t="s">
        <v>2</v>
      </c>
      <c r="C118" s="4" t="s">
        <v>3</v>
      </c>
      <c r="D118" s="9" t="s">
        <v>4</v>
      </c>
      <c r="E118" s="20" t="s">
        <v>5</v>
      </c>
      <c r="F118" s="20" t="s">
        <v>7</v>
      </c>
      <c r="G118" s="13" t="s">
        <v>27</v>
      </c>
      <c r="H118" s="14"/>
      <c r="I118" s="5" t="s">
        <v>11</v>
      </c>
      <c r="J118" s="9" t="s">
        <v>14</v>
      </c>
      <c r="K118" s="5" t="s">
        <v>17</v>
      </c>
      <c r="L118" s="8" t="s">
        <v>19</v>
      </c>
      <c r="M118" s="8" t="s">
        <v>20</v>
      </c>
      <c r="N118" s="5" t="s">
        <v>21</v>
      </c>
      <c r="O118" s="9" t="s">
        <v>25</v>
      </c>
    </row>
    <row r="119" spans="1:15" x14ac:dyDescent="0.35">
      <c r="A119" s="6"/>
      <c r="B119" s="6"/>
      <c r="C119" s="6"/>
      <c r="D119" s="10"/>
      <c r="E119" s="21"/>
      <c r="F119" s="21" t="s">
        <v>8</v>
      </c>
      <c r="G119" s="7" t="s">
        <v>9</v>
      </c>
      <c r="H119" s="15" t="s">
        <v>10</v>
      </c>
      <c r="I119" s="7" t="s">
        <v>12</v>
      </c>
      <c r="J119" s="10" t="s">
        <v>15</v>
      </c>
      <c r="K119" s="7"/>
      <c r="L119" s="10" t="s">
        <v>22</v>
      </c>
      <c r="M119" s="10" t="s">
        <v>23</v>
      </c>
      <c r="N119" s="7" t="s">
        <v>24</v>
      </c>
      <c r="O119" s="18"/>
    </row>
    <row r="120" spans="1:15" x14ac:dyDescent="0.35">
      <c r="A120" s="23">
        <v>90</v>
      </c>
      <c r="B120" s="22" t="s">
        <v>139</v>
      </c>
      <c r="C120" s="29">
        <v>4</v>
      </c>
      <c r="D120" s="22" t="s">
        <v>141</v>
      </c>
      <c r="E120" s="22" t="s">
        <v>116</v>
      </c>
      <c r="F120" s="51">
        <v>280754</v>
      </c>
      <c r="G120" s="29">
        <v>28</v>
      </c>
      <c r="H120" s="52">
        <v>280000</v>
      </c>
      <c r="I120" s="51">
        <v>1228.31</v>
      </c>
      <c r="J120" s="30" t="s">
        <v>52</v>
      </c>
      <c r="K120" s="30" t="s">
        <v>52</v>
      </c>
      <c r="L120" s="22"/>
      <c r="M120" s="30" t="s">
        <v>53</v>
      </c>
      <c r="N120" s="22"/>
      <c r="O120" s="22"/>
    </row>
    <row r="121" spans="1:15" x14ac:dyDescent="0.35">
      <c r="A121" s="23">
        <v>91</v>
      </c>
      <c r="B121" s="22" t="s">
        <v>142</v>
      </c>
      <c r="C121" s="29">
        <v>9</v>
      </c>
      <c r="D121" s="22" t="s">
        <v>141</v>
      </c>
      <c r="E121" s="22" t="s">
        <v>116</v>
      </c>
      <c r="F121" s="51">
        <v>281451</v>
      </c>
      <c r="G121" s="29">
        <v>24</v>
      </c>
      <c r="H121" s="52">
        <v>280000</v>
      </c>
      <c r="I121" s="51">
        <v>754</v>
      </c>
      <c r="J121" s="30" t="s">
        <v>52</v>
      </c>
      <c r="K121" s="30" t="s">
        <v>52</v>
      </c>
      <c r="L121" s="22"/>
      <c r="M121" s="30" t="s">
        <v>53</v>
      </c>
      <c r="N121" s="30"/>
      <c r="O121" s="22"/>
    </row>
    <row r="122" spans="1:15" x14ac:dyDescent="0.35">
      <c r="A122" s="23">
        <v>92</v>
      </c>
      <c r="B122" s="22" t="s">
        <v>144</v>
      </c>
      <c r="C122" s="29">
        <v>13</v>
      </c>
      <c r="D122" s="22" t="s">
        <v>145</v>
      </c>
      <c r="E122" s="22" t="s">
        <v>143</v>
      </c>
      <c r="F122" s="51">
        <v>281415.93</v>
      </c>
      <c r="G122" s="29">
        <v>39</v>
      </c>
      <c r="H122" s="52">
        <v>280000</v>
      </c>
      <c r="I122" s="51">
        <v>1415.96</v>
      </c>
      <c r="J122" s="30" t="s">
        <v>52</v>
      </c>
      <c r="K122" s="30" t="s">
        <v>52</v>
      </c>
      <c r="L122" s="22"/>
      <c r="M122" s="30"/>
      <c r="N122" s="30" t="s">
        <v>53</v>
      </c>
      <c r="O122" s="22"/>
    </row>
    <row r="123" spans="1:15" x14ac:dyDescent="0.35">
      <c r="A123" s="23">
        <v>93</v>
      </c>
      <c r="B123" s="22" t="s">
        <v>146</v>
      </c>
      <c r="C123" s="29">
        <v>4</v>
      </c>
      <c r="D123" s="22" t="s">
        <v>147</v>
      </c>
      <c r="E123" s="22" t="s">
        <v>143</v>
      </c>
      <c r="F123" s="51">
        <v>280090.34000000003</v>
      </c>
      <c r="G123" s="29">
        <v>50</v>
      </c>
      <c r="H123" s="52">
        <v>270000</v>
      </c>
      <c r="I123" s="112">
        <v>10090.34</v>
      </c>
      <c r="J123" s="30" t="s">
        <v>52</v>
      </c>
      <c r="K123" s="30" t="s">
        <v>52</v>
      </c>
      <c r="L123" s="22"/>
      <c r="M123" s="30"/>
      <c r="N123" s="30" t="s">
        <v>53</v>
      </c>
      <c r="O123" s="22"/>
    </row>
    <row r="124" spans="1:15" x14ac:dyDescent="0.35">
      <c r="A124" s="23">
        <v>94</v>
      </c>
      <c r="B124" s="22" t="s">
        <v>148</v>
      </c>
      <c r="C124" s="29">
        <v>6</v>
      </c>
      <c r="D124" s="22" t="s">
        <v>145</v>
      </c>
      <c r="E124" s="22" t="s">
        <v>143</v>
      </c>
      <c r="F124" s="51">
        <v>281713.03999999998</v>
      </c>
      <c r="G124" s="29">
        <v>28</v>
      </c>
      <c r="H124" s="52">
        <v>280000</v>
      </c>
      <c r="I124" s="51">
        <v>1713.04</v>
      </c>
      <c r="J124" s="30" t="s">
        <v>52</v>
      </c>
      <c r="K124" s="30" t="s">
        <v>52</v>
      </c>
      <c r="L124" s="22"/>
      <c r="M124" s="30" t="s">
        <v>53</v>
      </c>
      <c r="N124" s="30"/>
      <c r="O124" s="22"/>
    </row>
    <row r="125" spans="1:15" x14ac:dyDescent="0.35">
      <c r="A125" s="23">
        <v>95</v>
      </c>
      <c r="B125" s="22" t="s">
        <v>149</v>
      </c>
      <c r="C125" s="29">
        <v>3</v>
      </c>
      <c r="D125" s="22" t="s">
        <v>145</v>
      </c>
      <c r="E125" s="22" t="s">
        <v>143</v>
      </c>
      <c r="F125" s="51">
        <v>281653.17</v>
      </c>
      <c r="G125" s="29">
        <v>23</v>
      </c>
      <c r="H125" s="52">
        <v>280000</v>
      </c>
      <c r="I125" s="51">
        <v>1653.17</v>
      </c>
      <c r="J125" s="30" t="s">
        <v>52</v>
      </c>
      <c r="K125" s="30" t="s">
        <v>52</v>
      </c>
      <c r="L125" s="22"/>
      <c r="M125" s="30"/>
      <c r="N125" s="30" t="s">
        <v>53</v>
      </c>
      <c r="O125" s="22"/>
    </row>
    <row r="126" spans="1:15" x14ac:dyDescent="0.35">
      <c r="A126" s="23">
        <v>96</v>
      </c>
      <c r="B126" s="22" t="s">
        <v>150</v>
      </c>
      <c r="C126" s="29">
        <v>9</v>
      </c>
      <c r="D126" s="22" t="s">
        <v>145</v>
      </c>
      <c r="E126" s="22" t="s">
        <v>143</v>
      </c>
      <c r="F126" s="51">
        <v>281091.38</v>
      </c>
      <c r="G126" s="29">
        <v>41</v>
      </c>
      <c r="H126" s="52">
        <v>280000</v>
      </c>
      <c r="I126" s="51">
        <v>1091.3800000000001</v>
      </c>
      <c r="J126" s="30" t="s">
        <v>52</v>
      </c>
      <c r="K126" s="30" t="s">
        <v>52</v>
      </c>
      <c r="L126" s="22"/>
      <c r="M126" s="30" t="s">
        <v>53</v>
      </c>
      <c r="N126" s="30"/>
      <c r="O126" s="22"/>
    </row>
    <row r="127" spans="1:15" x14ac:dyDescent="0.35">
      <c r="A127" s="23">
        <v>97</v>
      </c>
      <c r="B127" s="22" t="s">
        <v>151</v>
      </c>
      <c r="C127" s="29">
        <v>8</v>
      </c>
      <c r="D127" s="22" t="s">
        <v>147</v>
      </c>
      <c r="E127" s="22" t="s">
        <v>143</v>
      </c>
      <c r="F127" s="51">
        <v>282649.65999999997</v>
      </c>
      <c r="G127" s="29">
        <v>15</v>
      </c>
      <c r="H127" s="52">
        <v>280000</v>
      </c>
      <c r="I127" s="51">
        <v>2649.66</v>
      </c>
      <c r="J127" s="30" t="s">
        <v>52</v>
      </c>
      <c r="K127" s="30" t="s">
        <v>52</v>
      </c>
      <c r="L127" s="22"/>
      <c r="M127" s="30"/>
      <c r="N127" s="30" t="s">
        <v>53</v>
      </c>
      <c r="O127" s="22"/>
    </row>
    <row r="128" spans="1:15" x14ac:dyDescent="0.35">
      <c r="A128" s="23">
        <v>98</v>
      </c>
      <c r="B128" s="22" t="s">
        <v>162</v>
      </c>
      <c r="C128" s="29">
        <v>1</v>
      </c>
      <c r="D128" s="22" t="s">
        <v>153</v>
      </c>
      <c r="E128" s="22" t="s">
        <v>152</v>
      </c>
      <c r="F128" s="51">
        <v>281741.23</v>
      </c>
      <c r="G128" s="29">
        <v>21</v>
      </c>
      <c r="H128" s="52">
        <v>280000</v>
      </c>
      <c r="I128" s="51">
        <v>1741.23</v>
      </c>
      <c r="J128" s="30" t="s">
        <v>52</v>
      </c>
      <c r="K128" s="30" t="s">
        <v>52</v>
      </c>
      <c r="L128" s="22"/>
      <c r="M128" s="30"/>
      <c r="N128" s="30" t="s">
        <v>53</v>
      </c>
      <c r="O128" s="22"/>
    </row>
    <row r="129" spans="1:15" x14ac:dyDescent="0.35">
      <c r="A129" s="23">
        <v>99</v>
      </c>
      <c r="B129" s="22" t="s">
        <v>163</v>
      </c>
      <c r="C129" s="29">
        <v>2</v>
      </c>
      <c r="D129" s="22" t="s">
        <v>154</v>
      </c>
      <c r="E129" s="22" t="s">
        <v>152</v>
      </c>
      <c r="F129" s="51">
        <v>282873.03000000003</v>
      </c>
      <c r="G129" s="29">
        <v>10</v>
      </c>
      <c r="H129" s="52">
        <v>280000</v>
      </c>
      <c r="I129" s="51">
        <v>2873.03</v>
      </c>
      <c r="J129" s="30" t="s">
        <v>52</v>
      </c>
      <c r="K129" s="30" t="s">
        <v>52</v>
      </c>
      <c r="L129" s="22"/>
      <c r="M129" s="30" t="s">
        <v>53</v>
      </c>
      <c r="N129" s="30"/>
      <c r="O129" s="22"/>
    </row>
    <row r="130" spans="1:15" x14ac:dyDescent="0.35">
      <c r="A130" s="23">
        <v>100</v>
      </c>
      <c r="B130" s="22" t="s">
        <v>164</v>
      </c>
      <c r="C130" s="29">
        <v>3</v>
      </c>
      <c r="D130" s="22" t="s">
        <v>152</v>
      </c>
      <c r="E130" s="22" t="s">
        <v>152</v>
      </c>
      <c r="F130" s="51">
        <v>281229.73</v>
      </c>
      <c r="G130" s="29">
        <v>43</v>
      </c>
      <c r="H130" s="52">
        <v>279500</v>
      </c>
      <c r="I130" s="51">
        <v>1729.73</v>
      </c>
      <c r="J130" s="30" t="s">
        <v>52</v>
      </c>
      <c r="K130" s="30" t="s">
        <v>52</v>
      </c>
      <c r="L130" s="22"/>
      <c r="M130" s="30" t="s">
        <v>53</v>
      </c>
      <c r="N130" s="30"/>
      <c r="O130" s="22"/>
    </row>
    <row r="131" spans="1:15" x14ac:dyDescent="0.35">
      <c r="A131" s="23">
        <v>101</v>
      </c>
      <c r="B131" s="22" t="s">
        <v>41</v>
      </c>
      <c r="C131" s="29">
        <v>3</v>
      </c>
      <c r="D131" s="22" t="s">
        <v>155</v>
      </c>
      <c r="E131" s="22" t="s">
        <v>152</v>
      </c>
      <c r="F131" s="51">
        <v>280923.01</v>
      </c>
      <c r="G131" s="29">
        <v>13</v>
      </c>
      <c r="H131" s="52">
        <v>280000</v>
      </c>
      <c r="I131" s="51">
        <v>923.01</v>
      </c>
      <c r="J131" s="30" t="s">
        <v>52</v>
      </c>
      <c r="K131" s="30" t="s">
        <v>52</v>
      </c>
      <c r="L131" s="22"/>
      <c r="M131" s="30" t="s">
        <v>53</v>
      </c>
      <c r="N131" s="30"/>
      <c r="O131" s="22"/>
    </row>
    <row r="132" spans="1:15" x14ac:dyDescent="0.35">
      <c r="A132" s="23">
        <v>102</v>
      </c>
      <c r="B132" s="22" t="s">
        <v>41</v>
      </c>
      <c r="C132" s="29">
        <v>3</v>
      </c>
      <c r="D132" s="22" t="s">
        <v>156</v>
      </c>
      <c r="E132" s="22" t="s">
        <v>152</v>
      </c>
      <c r="F132" s="51">
        <v>282053</v>
      </c>
      <c r="G132" s="29">
        <v>39</v>
      </c>
      <c r="H132" s="52">
        <v>280000</v>
      </c>
      <c r="I132" s="51">
        <v>2053</v>
      </c>
      <c r="J132" s="30" t="s">
        <v>52</v>
      </c>
      <c r="K132" s="30" t="s">
        <v>52</v>
      </c>
      <c r="L132" s="22"/>
      <c r="M132" s="30" t="s">
        <v>53</v>
      </c>
      <c r="N132" s="30"/>
      <c r="O132" s="22"/>
    </row>
    <row r="133" spans="1:15" x14ac:dyDescent="0.35">
      <c r="A133" s="23">
        <v>103</v>
      </c>
      <c r="B133" s="22" t="s">
        <v>165</v>
      </c>
      <c r="C133" s="29">
        <v>4</v>
      </c>
      <c r="D133" s="22" t="s">
        <v>156</v>
      </c>
      <c r="E133" s="22" t="s">
        <v>152</v>
      </c>
      <c r="F133" s="51">
        <v>280000</v>
      </c>
      <c r="G133" s="29">
        <v>21</v>
      </c>
      <c r="H133" s="52">
        <v>219000</v>
      </c>
      <c r="I133" s="112">
        <v>61000</v>
      </c>
      <c r="J133" s="30" t="s">
        <v>52</v>
      </c>
      <c r="K133" s="30" t="s">
        <v>52</v>
      </c>
      <c r="L133" s="22"/>
      <c r="M133" s="30" t="s">
        <v>53</v>
      </c>
      <c r="N133" s="30"/>
      <c r="O133" s="22"/>
    </row>
    <row r="134" spans="1:15" x14ac:dyDescent="0.35">
      <c r="A134" s="23">
        <v>104</v>
      </c>
      <c r="B134" s="22" t="s">
        <v>157</v>
      </c>
      <c r="C134" s="29">
        <v>1</v>
      </c>
      <c r="D134" s="22" t="s">
        <v>157</v>
      </c>
      <c r="E134" s="22" t="s">
        <v>152</v>
      </c>
      <c r="F134" s="51">
        <v>280671.17</v>
      </c>
      <c r="G134" s="29">
        <v>6</v>
      </c>
      <c r="H134" s="52">
        <v>146000</v>
      </c>
      <c r="I134" s="55">
        <v>131171.17000000001</v>
      </c>
      <c r="J134" s="23">
        <v>3500</v>
      </c>
      <c r="K134" s="30" t="s">
        <v>52</v>
      </c>
      <c r="L134" s="22"/>
      <c r="M134" s="30" t="s">
        <v>53</v>
      </c>
      <c r="N134" s="30"/>
      <c r="O134" s="22"/>
    </row>
    <row r="135" spans="1:15" x14ac:dyDescent="0.35">
      <c r="A135" s="23">
        <v>105</v>
      </c>
      <c r="B135" s="22" t="s">
        <v>166</v>
      </c>
      <c r="C135" s="29">
        <v>2</v>
      </c>
      <c r="D135" s="27" t="s">
        <v>158</v>
      </c>
      <c r="E135" s="22" t="s">
        <v>152</v>
      </c>
      <c r="F135" s="51">
        <v>281159.65000000002</v>
      </c>
      <c r="G135" s="29">
        <v>14</v>
      </c>
      <c r="H135" s="52">
        <v>250000</v>
      </c>
      <c r="I135" s="112">
        <v>31159.65</v>
      </c>
      <c r="J135" s="30" t="s">
        <v>52</v>
      </c>
      <c r="K135" s="30" t="s">
        <v>52</v>
      </c>
      <c r="L135" s="22"/>
      <c r="M135" s="30" t="s">
        <v>53</v>
      </c>
      <c r="N135" s="30"/>
      <c r="O135" s="22"/>
    </row>
    <row r="136" spans="1:15" x14ac:dyDescent="0.35">
      <c r="A136" s="23">
        <v>106</v>
      </c>
      <c r="B136" s="22" t="s">
        <v>167</v>
      </c>
      <c r="C136" s="29">
        <v>1</v>
      </c>
      <c r="D136" s="27" t="s">
        <v>158</v>
      </c>
      <c r="E136" s="22" t="s">
        <v>152</v>
      </c>
      <c r="F136" s="51">
        <v>280959.17</v>
      </c>
      <c r="G136" s="29">
        <v>49</v>
      </c>
      <c r="H136" s="52">
        <v>275000</v>
      </c>
      <c r="I136" s="51">
        <v>5959.17</v>
      </c>
      <c r="J136" s="30" t="s">
        <v>52</v>
      </c>
      <c r="K136" s="30" t="s">
        <v>52</v>
      </c>
      <c r="L136" s="22"/>
      <c r="M136" s="30" t="s">
        <v>53</v>
      </c>
      <c r="N136" s="30"/>
      <c r="O136" s="22"/>
    </row>
    <row r="137" spans="1:15" x14ac:dyDescent="0.35">
      <c r="A137" s="23">
        <v>107</v>
      </c>
      <c r="B137" s="22" t="s">
        <v>168</v>
      </c>
      <c r="C137" s="29">
        <v>3</v>
      </c>
      <c r="D137" s="22" t="s">
        <v>160</v>
      </c>
      <c r="E137" s="22" t="s">
        <v>152</v>
      </c>
      <c r="F137" s="51">
        <v>280406.84000000003</v>
      </c>
      <c r="G137" s="29">
        <v>20</v>
      </c>
      <c r="H137" s="52">
        <v>229000</v>
      </c>
      <c r="I137" s="51" t="s">
        <v>169</v>
      </c>
      <c r="J137" s="23">
        <v>34000</v>
      </c>
      <c r="K137" s="30" t="s">
        <v>52</v>
      </c>
      <c r="L137" s="22"/>
      <c r="M137" s="30" t="s">
        <v>53</v>
      </c>
      <c r="N137" s="30"/>
      <c r="O137" s="22"/>
    </row>
    <row r="138" spans="1:15" x14ac:dyDescent="0.35">
      <c r="C138" s="56"/>
      <c r="F138" s="55">
        <f>SUM(F120:F137)</f>
        <v>5062835.3500000006</v>
      </c>
      <c r="G138" s="41">
        <f>SUM(G120:G137)</f>
        <v>484</v>
      </c>
      <c r="H138" s="111">
        <f>SUM(H120:H137)</f>
        <v>4748500</v>
      </c>
      <c r="I138" s="55">
        <f>SUM(I120:I137)</f>
        <v>259205.85000000003</v>
      </c>
      <c r="J138" s="42">
        <f>SUM(J120:J137)</f>
        <v>37500</v>
      </c>
    </row>
    <row r="140" spans="1:15" x14ac:dyDescent="0.35">
      <c r="A140" s="2"/>
      <c r="B140" s="2" t="s">
        <v>1</v>
      </c>
      <c r="C140" s="2"/>
      <c r="D140" s="8"/>
      <c r="E140" s="19"/>
      <c r="F140" s="19" t="s">
        <v>6</v>
      </c>
      <c r="G140" s="11" t="s">
        <v>26</v>
      </c>
      <c r="H140" s="12"/>
      <c r="I140" s="3" t="s">
        <v>6</v>
      </c>
      <c r="J140" s="8" t="s">
        <v>13</v>
      </c>
      <c r="K140" s="3" t="s">
        <v>16</v>
      </c>
      <c r="L140" s="16" t="s">
        <v>18</v>
      </c>
      <c r="M140" s="17"/>
      <c r="N140" s="17"/>
      <c r="O140" s="8"/>
    </row>
    <row r="141" spans="1:15" x14ac:dyDescent="0.35">
      <c r="A141" s="4" t="s">
        <v>0</v>
      </c>
      <c r="B141" s="4" t="s">
        <v>2</v>
      </c>
      <c r="C141" s="4" t="s">
        <v>3</v>
      </c>
      <c r="D141" s="9" t="s">
        <v>4</v>
      </c>
      <c r="E141" s="20" t="s">
        <v>5</v>
      </c>
      <c r="F141" s="20" t="s">
        <v>7</v>
      </c>
      <c r="G141" s="13" t="s">
        <v>27</v>
      </c>
      <c r="H141" s="14"/>
      <c r="I141" s="5" t="s">
        <v>11</v>
      </c>
      <c r="J141" s="9" t="s">
        <v>14</v>
      </c>
      <c r="K141" s="5" t="s">
        <v>17</v>
      </c>
      <c r="L141" s="8" t="s">
        <v>19</v>
      </c>
      <c r="M141" s="8" t="s">
        <v>20</v>
      </c>
      <c r="N141" s="5" t="s">
        <v>21</v>
      </c>
      <c r="O141" s="9" t="s">
        <v>25</v>
      </c>
    </row>
    <row r="142" spans="1:15" x14ac:dyDescent="0.35">
      <c r="A142" s="6"/>
      <c r="B142" s="6"/>
      <c r="C142" s="6"/>
      <c r="D142" s="10"/>
      <c r="E142" s="21"/>
      <c r="F142" s="21" t="s">
        <v>8</v>
      </c>
      <c r="G142" s="7" t="s">
        <v>9</v>
      </c>
      <c r="H142" s="15" t="s">
        <v>10</v>
      </c>
      <c r="I142" s="7" t="s">
        <v>12</v>
      </c>
      <c r="J142" s="10" t="s">
        <v>15</v>
      </c>
      <c r="K142" s="7"/>
      <c r="L142" s="10" t="s">
        <v>22</v>
      </c>
      <c r="M142" s="10" t="s">
        <v>23</v>
      </c>
      <c r="N142" s="7" t="s">
        <v>24</v>
      </c>
      <c r="O142" s="18"/>
    </row>
    <row r="143" spans="1:15" x14ac:dyDescent="0.35">
      <c r="A143" s="23">
        <v>108</v>
      </c>
      <c r="B143" s="22" t="s">
        <v>170</v>
      </c>
      <c r="C143" s="29">
        <v>6</v>
      </c>
      <c r="D143" s="22" t="s">
        <v>159</v>
      </c>
      <c r="E143" s="22" t="s">
        <v>152</v>
      </c>
      <c r="F143" s="51">
        <v>282196</v>
      </c>
      <c r="G143" s="29">
        <v>55</v>
      </c>
      <c r="H143" s="52">
        <v>280000</v>
      </c>
      <c r="I143" s="51">
        <v>2196</v>
      </c>
      <c r="J143" s="30" t="s">
        <v>52</v>
      </c>
      <c r="K143" s="30" t="s">
        <v>52</v>
      </c>
      <c r="L143" s="30"/>
      <c r="M143" s="30"/>
      <c r="N143" s="30" t="s">
        <v>115</v>
      </c>
      <c r="O143" s="22"/>
    </row>
    <row r="144" spans="1:15" x14ac:dyDescent="0.35">
      <c r="A144" s="23">
        <v>109</v>
      </c>
      <c r="B144" s="22" t="s">
        <v>171</v>
      </c>
      <c r="C144" s="29">
        <v>3</v>
      </c>
      <c r="D144" s="22" t="s">
        <v>159</v>
      </c>
      <c r="E144" s="22" t="s">
        <v>152</v>
      </c>
      <c r="F144" s="51">
        <v>280617</v>
      </c>
      <c r="G144" s="29">
        <v>27</v>
      </c>
      <c r="H144" s="52">
        <v>280000</v>
      </c>
      <c r="I144" s="51">
        <v>617</v>
      </c>
      <c r="J144" s="30" t="s">
        <v>52</v>
      </c>
      <c r="K144" s="30" t="s">
        <v>52</v>
      </c>
      <c r="L144" s="30"/>
      <c r="M144" s="30"/>
      <c r="N144" s="30" t="s">
        <v>53</v>
      </c>
      <c r="O144" s="22"/>
    </row>
    <row r="145" spans="1:15" x14ac:dyDescent="0.35">
      <c r="A145" s="23">
        <v>110</v>
      </c>
      <c r="B145" s="22" t="s">
        <v>172</v>
      </c>
      <c r="C145" s="29">
        <v>2</v>
      </c>
      <c r="D145" s="22" t="s">
        <v>161</v>
      </c>
      <c r="E145" s="22" t="s">
        <v>152</v>
      </c>
      <c r="F145" s="51">
        <v>323947.37</v>
      </c>
      <c r="G145" s="29">
        <v>36</v>
      </c>
      <c r="H145" s="52">
        <v>323000</v>
      </c>
      <c r="I145" s="51">
        <v>947.37</v>
      </c>
      <c r="J145" s="30" t="s">
        <v>52</v>
      </c>
      <c r="K145" s="30" t="s">
        <v>52</v>
      </c>
      <c r="L145" s="30"/>
      <c r="M145" s="30" t="s">
        <v>53</v>
      </c>
      <c r="N145" s="30"/>
      <c r="O145" s="22"/>
    </row>
    <row r="146" spans="1:15" x14ac:dyDescent="0.35">
      <c r="A146" s="23">
        <v>111</v>
      </c>
      <c r="B146" s="22" t="s">
        <v>178</v>
      </c>
      <c r="C146" s="29">
        <v>1</v>
      </c>
      <c r="D146" s="22" t="s">
        <v>174</v>
      </c>
      <c r="E146" s="22" t="s">
        <v>173</v>
      </c>
      <c r="F146" s="51">
        <v>288746.7</v>
      </c>
      <c r="G146" s="29">
        <v>75</v>
      </c>
      <c r="H146" s="52">
        <v>288400</v>
      </c>
      <c r="I146" s="51">
        <v>346.7</v>
      </c>
      <c r="J146" s="30" t="s">
        <v>52</v>
      </c>
      <c r="K146" s="30" t="s">
        <v>52</v>
      </c>
      <c r="L146" s="22"/>
      <c r="M146" s="30" t="s">
        <v>53</v>
      </c>
      <c r="N146" s="30"/>
      <c r="O146" s="22"/>
    </row>
    <row r="147" spans="1:15" x14ac:dyDescent="0.35">
      <c r="A147" s="23">
        <v>112</v>
      </c>
      <c r="B147" s="22" t="s">
        <v>178</v>
      </c>
      <c r="C147" s="29">
        <v>5</v>
      </c>
      <c r="D147" s="22" t="s">
        <v>174</v>
      </c>
      <c r="E147" s="22" t="s">
        <v>173</v>
      </c>
      <c r="F147" s="51">
        <v>285002.08</v>
      </c>
      <c r="G147" s="29">
        <v>31</v>
      </c>
      <c r="H147" s="52">
        <v>285000</v>
      </c>
      <c r="I147" s="51">
        <v>2.08</v>
      </c>
      <c r="J147" s="30" t="s">
        <v>52</v>
      </c>
      <c r="K147" s="30" t="s">
        <v>52</v>
      </c>
      <c r="L147" s="22"/>
      <c r="M147" s="30" t="s">
        <v>53</v>
      </c>
      <c r="N147" s="30"/>
      <c r="O147" s="22"/>
    </row>
    <row r="148" spans="1:15" x14ac:dyDescent="0.35">
      <c r="A148" s="23">
        <v>113</v>
      </c>
      <c r="B148" s="22" t="s">
        <v>178</v>
      </c>
      <c r="C148" s="29">
        <v>6</v>
      </c>
      <c r="D148" s="22" t="s">
        <v>174</v>
      </c>
      <c r="E148" s="22" t="s">
        <v>173</v>
      </c>
      <c r="F148" s="51">
        <v>281957.78999999998</v>
      </c>
      <c r="G148" s="29">
        <v>14</v>
      </c>
      <c r="H148" s="52">
        <v>140000</v>
      </c>
      <c r="I148" s="55">
        <v>141957.79</v>
      </c>
      <c r="J148" s="30" t="s">
        <v>52</v>
      </c>
      <c r="K148" s="30" t="s">
        <v>52</v>
      </c>
      <c r="L148" s="22"/>
      <c r="M148" s="30" t="s">
        <v>53</v>
      </c>
      <c r="N148" s="30"/>
      <c r="O148" s="22"/>
    </row>
    <row r="149" spans="1:15" x14ac:dyDescent="0.35">
      <c r="A149" s="23">
        <v>114</v>
      </c>
      <c r="B149" s="22" t="s">
        <v>179</v>
      </c>
      <c r="C149" s="29">
        <v>8</v>
      </c>
      <c r="D149" s="22" t="s">
        <v>174</v>
      </c>
      <c r="E149" s="22" t="s">
        <v>173</v>
      </c>
      <c r="F149" s="51">
        <v>287339.77</v>
      </c>
      <c r="G149" s="29">
        <v>39</v>
      </c>
      <c r="H149" s="52">
        <v>267000</v>
      </c>
      <c r="I149" s="112">
        <v>20339.77</v>
      </c>
      <c r="J149" s="30" t="s">
        <v>52</v>
      </c>
      <c r="K149" s="30" t="s">
        <v>52</v>
      </c>
      <c r="L149" s="22"/>
      <c r="M149" s="30" t="s">
        <v>53</v>
      </c>
      <c r="N149" s="30"/>
      <c r="O149" s="22"/>
    </row>
    <row r="150" spans="1:15" x14ac:dyDescent="0.35">
      <c r="A150" s="23">
        <v>115</v>
      </c>
      <c r="B150" s="22" t="s">
        <v>179</v>
      </c>
      <c r="C150" s="29">
        <v>10</v>
      </c>
      <c r="D150" s="22" t="s">
        <v>174</v>
      </c>
      <c r="E150" s="22" t="s">
        <v>173</v>
      </c>
      <c r="F150" s="51">
        <v>280983.76</v>
      </c>
      <c r="G150" s="29">
        <v>14</v>
      </c>
      <c r="H150" s="52">
        <v>280000</v>
      </c>
      <c r="I150" s="51">
        <v>983.76</v>
      </c>
      <c r="J150" s="30" t="s">
        <v>52</v>
      </c>
      <c r="K150" s="30" t="s">
        <v>52</v>
      </c>
      <c r="L150" s="22"/>
      <c r="M150" s="30" t="s">
        <v>53</v>
      </c>
      <c r="N150" s="30"/>
      <c r="O150" s="22"/>
    </row>
    <row r="151" spans="1:15" x14ac:dyDescent="0.35">
      <c r="A151" s="23">
        <v>116</v>
      </c>
      <c r="B151" s="22" t="s">
        <v>180</v>
      </c>
      <c r="C151" s="29">
        <v>11</v>
      </c>
      <c r="D151" s="22" t="s">
        <v>174</v>
      </c>
      <c r="E151" s="22" t="s">
        <v>173</v>
      </c>
      <c r="F151" s="51">
        <v>309385.32</v>
      </c>
      <c r="G151" s="29">
        <v>11</v>
      </c>
      <c r="H151" s="52">
        <v>225940</v>
      </c>
      <c r="I151" s="112">
        <v>83445.320000000007</v>
      </c>
      <c r="J151" s="30" t="s">
        <v>52</v>
      </c>
      <c r="K151" s="30" t="s">
        <v>52</v>
      </c>
      <c r="L151" s="22"/>
      <c r="M151" s="30"/>
      <c r="N151" s="30" t="s">
        <v>53</v>
      </c>
      <c r="O151" s="22"/>
    </row>
    <row r="152" spans="1:15" x14ac:dyDescent="0.35">
      <c r="A152" s="23">
        <v>117</v>
      </c>
      <c r="B152" s="22" t="s">
        <v>181</v>
      </c>
      <c r="C152" s="29">
        <v>8</v>
      </c>
      <c r="D152" s="22" t="s">
        <v>175</v>
      </c>
      <c r="E152" s="22" t="s">
        <v>173</v>
      </c>
      <c r="F152" s="51">
        <v>299988.07</v>
      </c>
      <c r="G152" s="29">
        <v>38</v>
      </c>
      <c r="H152" s="52">
        <v>130000</v>
      </c>
      <c r="I152" s="55">
        <v>169988.07</v>
      </c>
      <c r="J152" s="30" t="s">
        <v>52</v>
      </c>
      <c r="K152" s="30" t="s">
        <v>52</v>
      </c>
      <c r="L152" s="22"/>
      <c r="M152" s="30" t="s">
        <v>53</v>
      </c>
      <c r="N152" s="30"/>
      <c r="O152" s="22"/>
    </row>
    <row r="153" spans="1:15" x14ac:dyDescent="0.35">
      <c r="A153" s="23">
        <v>118</v>
      </c>
      <c r="B153" s="22" t="s">
        <v>182</v>
      </c>
      <c r="C153" s="29">
        <v>5</v>
      </c>
      <c r="D153" s="27" t="s">
        <v>173</v>
      </c>
      <c r="E153" s="22" t="s">
        <v>173</v>
      </c>
      <c r="F153" s="51">
        <v>281172.62</v>
      </c>
      <c r="G153" s="29">
        <v>47</v>
      </c>
      <c r="H153" s="52">
        <v>280000</v>
      </c>
      <c r="I153" s="51">
        <v>1172.6199999999999</v>
      </c>
      <c r="J153" s="30" t="s">
        <v>52</v>
      </c>
      <c r="K153" s="30" t="s">
        <v>52</v>
      </c>
      <c r="L153" s="22"/>
      <c r="M153" s="30" t="s">
        <v>53</v>
      </c>
      <c r="N153" s="30"/>
      <c r="O153" s="22"/>
    </row>
    <row r="154" spans="1:15" x14ac:dyDescent="0.35">
      <c r="A154" s="23">
        <v>119</v>
      </c>
      <c r="B154" s="22" t="s">
        <v>183</v>
      </c>
      <c r="C154" s="29">
        <v>9</v>
      </c>
      <c r="D154" s="27" t="s">
        <v>173</v>
      </c>
      <c r="E154" s="22" t="s">
        <v>173</v>
      </c>
      <c r="F154" s="51">
        <v>292168.03000000003</v>
      </c>
      <c r="G154" s="29">
        <v>24</v>
      </c>
      <c r="H154" s="52">
        <v>280000</v>
      </c>
      <c r="I154" s="112">
        <v>12168.03</v>
      </c>
      <c r="J154" s="30" t="s">
        <v>52</v>
      </c>
      <c r="K154" s="30" t="s">
        <v>52</v>
      </c>
      <c r="L154" s="22"/>
      <c r="M154" s="30"/>
      <c r="N154" s="30" t="s">
        <v>53</v>
      </c>
      <c r="O154" s="22"/>
    </row>
    <row r="155" spans="1:15" x14ac:dyDescent="0.35">
      <c r="A155" s="23">
        <v>120</v>
      </c>
      <c r="B155" s="22" t="s">
        <v>184</v>
      </c>
      <c r="C155" s="29">
        <v>10</v>
      </c>
      <c r="D155" s="27" t="s">
        <v>173</v>
      </c>
      <c r="E155" s="22" t="s">
        <v>173</v>
      </c>
      <c r="F155" s="51">
        <v>282455.69</v>
      </c>
      <c r="G155" s="29">
        <v>23</v>
      </c>
      <c r="H155" s="52">
        <v>280000</v>
      </c>
      <c r="I155" s="51">
        <v>2455.69</v>
      </c>
      <c r="J155" s="30" t="s">
        <v>52</v>
      </c>
      <c r="K155" s="30" t="s">
        <v>52</v>
      </c>
      <c r="L155" s="22"/>
      <c r="M155" s="30"/>
      <c r="N155" s="30" t="s">
        <v>53</v>
      </c>
      <c r="O155" s="22"/>
    </row>
    <row r="156" spans="1:15" x14ac:dyDescent="0.35">
      <c r="A156" s="23">
        <v>121</v>
      </c>
      <c r="B156" s="22" t="s">
        <v>185</v>
      </c>
      <c r="C156" s="29">
        <v>14</v>
      </c>
      <c r="D156" s="27" t="s">
        <v>173</v>
      </c>
      <c r="E156" s="22" t="s">
        <v>173</v>
      </c>
      <c r="F156" s="51">
        <v>281935.7</v>
      </c>
      <c r="G156" s="29">
        <v>21</v>
      </c>
      <c r="H156" s="52">
        <v>280000</v>
      </c>
      <c r="I156" s="51">
        <v>1935.7</v>
      </c>
      <c r="J156" s="30" t="s">
        <v>52</v>
      </c>
      <c r="K156" s="30" t="s">
        <v>52</v>
      </c>
      <c r="L156" s="22"/>
      <c r="M156" s="30"/>
      <c r="N156" s="30" t="s">
        <v>53</v>
      </c>
      <c r="O156" s="22"/>
    </row>
    <row r="157" spans="1:15" x14ac:dyDescent="0.35">
      <c r="A157" s="23">
        <v>122</v>
      </c>
      <c r="B157" s="22" t="s">
        <v>186</v>
      </c>
      <c r="C157" s="29">
        <v>5</v>
      </c>
      <c r="D157" s="22" t="s">
        <v>176</v>
      </c>
      <c r="E157" s="22" t="s">
        <v>173</v>
      </c>
      <c r="F157" s="51">
        <v>284458.43</v>
      </c>
      <c r="G157" s="29">
        <v>16</v>
      </c>
      <c r="H157" s="52">
        <v>265000</v>
      </c>
      <c r="I157" s="112">
        <v>19458.43</v>
      </c>
      <c r="J157" s="30" t="s">
        <v>52</v>
      </c>
      <c r="K157" s="30" t="s">
        <v>52</v>
      </c>
      <c r="L157" s="22"/>
      <c r="M157" s="30"/>
      <c r="N157" s="30" t="s">
        <v>53</v>
      </c>
      <c r="O157" s="22"/>
    </row>
    <row r="158" spans="1:15" x14ac:dyDescent="0.35">
      <c r="A158" s="23">
        <v>123</v>
      </c>
      <c r="B158" s="22" t="s">
        <v>186</v>
      </c>
      <c r="C158" s="29">
        <v>6</v>
      </c>
      <c r="D158" s="22" t="s">
        <v>176</v>
      </c>
      <c r="E158" s="22" t="s">
        <v>173</v>
      </c>
      <c r="F158" s="51">
        <v>280555.86</v>
      </c>
      <c r="G158" s="29">
        <v>17</v>
      </c>
      <c r="H158" s="52">
        <v>267000</v>
      </c>
      <c r="I158" s="112">
        <v>13555.86</v>
      </c>
      <c r="J158" s="30" t="s">
        <v>52</v>
      </c>
      <c r="K158" s="30" t="s">
        <v>52</v>
      </c>
      <c r="L158" s="22"/>
      <c r="M158" s="30" t="s">
        <v>53</v>
      </c>
      <c r="N158" s="30"/>
      <c r="O158" s="22"/>
    </row>
    <row r="159" spans="1:15" x14ac:dyDescent="0.35">
      <c r="A159" s="23">
        <v>124</v>
      </c>
      <c r="B159" s="22" t="s">
        <v>187</v>
      </c>
      <c r="C159" s="29">
        <v>11</v>
      </c>
      <c r="D159" s="22" t="s">
        <v>177</v>
      </c>
      <c r="E159" s="22" t="s">
        <v>173</v>
      </c>
      <c r="F159" s="51">
        <v>282496.93</v>
      </c>
      <c r="G159" s="29">
        <v>13</v>
      </c>
      <c r="H159" s="52">
        <v>269000</v>
      </c>
      <c r="I159" s="112">
        <v>13496.93</v>
      </c>
      <c r="J159" s="30" t="s">
        <v>52</v>
      </c>
      <c r="K159" s="30" t="s">
        <v>52</v>
      </c>
      <c r="L159" s="22"/>
      <c r="M159" s="30"/>
      <c r="N159" s="30" t="s">
        <v>53</v>
      </c>
      <c r="O159" s="22"/>
    </row>
    <row r="160" spans="1:15" x14ac:dyDescent="0.35">
      <c r="A160" s="23">
        <v>125</v>
      </c>
      <c r="B160" s="22" t="s">
        <v>187</v>
      </c>
      <c r="C160" s="29">
        <v>12</v>
      </c>
      <c r="D160" s="22" t="s">
        <v>177</v>
      </c>
      <c r="E160" s="22" t="s">
        <v>173</v>
      </c>
      <c r="F160" s="51">
        <v>285190.34000000003</v>
      </c>
      <c r="G160" s="29">
        <v>14</v>
      </c>
      <c r="H160" s="52">
        <v>281000</v>
      </c>
      <c r="I160" s="51">
        <v>3590.34</v>
      </c>
      <c r="J160" s="30" t="s">
        <v>52</v>
      </c>
      <c r="K160" s="30" t="s">
        <v>52</v>
      </c>
      <c r="L160" s="22"/>
      <c r="M160" s="30" t="s">
        <v>53</v>
      </c>
      <c r="N160" s="30"/>
      <c r="O160" s="22"/>
    </row>
    <row r="161" spans="1:15" x14ac:dyDescent="0.35">
      <c r="F161" s="55">
        <f>SUM(F143:F160)</f>
        <v>5190597.46</v>
      </c>
      <c r="G161" s="41">
        <f>SUM(G143:G160)</f>
        <v>515</v>
      </c>
      <c r="H161" s="111">
        <f>SUM(H143:H160)</f>
        <v>4701340</v>
      </c>
      <c r="I161" s="55">
        <f>SUM(I143:I160)</f>
        <v>488657.46</v>
      </c>
    </row>
    <row r="163" spans="1:15" x14ac:dyDescent="0.35">
      <c r="A163" s="2"/>
      <c r="B163" s="2" t="s">
        <v>1</v>
      </c>
      <c r="C163" s="2"/>
      <c r="D163" s="8"/>
      <c r="E163" s="19"/>
      <c r="F163" s="19" t="s">
        <v>6</v>
      </c>
      <c r="G163" s="11" t="s">
        <v>26</v>
      </c>
      <c r="H163" s="12"/>
      <c r="I163" s="3" t="s">
        <v>6</v>
      </c>
      <c r="J163" s="8" t="s">
        <v>13</v>
      </c>
      <c r="K163" s="3" t="s">
        <v>16</v>
      </c>
      <c r="L163" s="16" t="s">
        <v>18</v>
      </c>
      <c r="M163" s="17"/>
      <c r="N163" s="17"/>
      <c r="O163" s="8"/>
    </row>
    <row r="164" spans="1:15" x14ac:dyDescent="0.35">
      <c r="A164" s="4" t="s">
        <v>0</v>
      </c>
      <c r="B164" s="4" t="s">
        <v>2</v>
      </c>
      <c r="C164" s="4" t="s">
        <v>3</v>
      </c>
      <c r="D164" s="9" t="s">
        <v>4</v>
      </c>
      <c r="E164" s="20" t="s">
        <v>5</v>
      </c>
      <c r="F164" s="20" t="s">
        <v>7</v>
      </c>
      <c r="G164" s="13" t="s">
        <v>27</v>
      </c>
      <c r="H164" s="14"/>
      <c r="I164" s="5" t="s">
        <v>11</v>
      </c>
      <c r="J164" s="9" t="s">
        <v>14</v>
      </c>
      <c r="K164" s="5" t="s">
        <v>17</v>
      </c>
      <c r="L164" s="8" t="s">
        <v>19</v>
      </c>
      <c r="M164" s="8" t="s">
        <v>20</v>
      </c>
      <c r="N164" s="5" t="s">
        <v>21</v>
      </c>
      <c r="O164" s="9" t="s">
        <v>25</v>
      </c>
    </row>
    <row r="165" spans="1:15" x14ac:dyDescent="0.35">
      <c r="A165" s="6"/>
      <c r="B165" s="6"/>
      <c r="C165" s="6"/>
      <c r="D165" s="10"/>
      <c r="E165" s="21"/>
      <c r="F165" s="21" t="s">
        <v>8</v>
      </c>
      <c r="G165" s="7" t="s">
        <v>9</v>
      </c>
      <c r="H165" s="15" t="s">
        <v>10</v>
      </c>
      <c r="I165" s="7" t="s">
        <v>12</v>
      </c>
      <c r="J165" s="10" t="s">
        <v>15</v>
      </c>
      <c r="K165" s="7"/>
      <c r="L165" s="10" t="s">
        <v>22</v>
      </c>
      <c r="M165" s="10" t="s">
        <v>23</v>
      </c>
      <c r="N165" s="7" t="s">
        <v>24</v>
      </c>
      <c r="O165" s="18"/>
    </row>
    <row r="166" spans="1:15" x14ac:dyDescent="0.35">
      <c r="A166" s="23">
        <v>126</v>
      </c>
      <c r="B166" s="22" t="s">
        <v>187</v>
      </c>
      <c r="C166" s="29">
        <v>13</v>
      </c>
      <c r="D166" s="22" t="s">
        <v>177</v>
      </c>
      <c r="E166" s="22" t="s">
        <v>173</v>
      </c>
      <c r="F166" s="51">
        <v>290510.08000000002</v>
      </c>
      <c r="G166" s="29">
        <v>35</v>
      </c>
      <c r="H166" s="52">
        <v>290000</v>
      </c>
      <c r="I166" s="51">
        <v>510.08</v>
      </c>
      <c r="J166" s="30" t="s">
        <v>52</v>
      </c>
      <c r="K166" s="30" t="s">
        <v>52</v>
      </c>
      <c r="L166" s="30"/>
      <c r="M166" s="30" t="s">
        <v>53</v>
      </c>
      <c r="N166" s="30"/>
      <c r="O166" s="22"/>
    </row>
    <row r="167" spans="1:15" x14ac:dyDescent="0.35">
      <c r="A167" s="23">
        <v>127</v>
      </c>
      <c r="B167" s="22" t="s">
        <v>189</v>
      </c>
      <c r="C167" s="29">
        <v>11</v>
      </c>
      <c r="D167" s="22" t="s">
        <v>188</v>
      </c>
      <c r="E167" s="22" t="s">
        <v>173</v>
      </c>
      <c r="F167" s="51">
        <v>238086.36</v>
      </c>
      <c r="G167" s="29">
        <v>34</v>
      </c>
      <c r="H167" s="52">
        <v>282476</v>
      </c>
      <c r="I167" s="51">
        <v>610.36</v>
      </c>
      <c r="J167" s="30" t="s">
        <v>52</v>
      </c>
      <c r="K167" s="30" t="s">
        <v>52</v>
      </c>
      <c r="L167" s="30"/>
      <c r="M167" s="30" t="s">
        <v>53</v>
      </c>
      <c r="N167" s="30"/>
      <c r="O167" s="22"/>
    </row>
    <row r="168" spans="1:15" x14ac:dyDescent="0.35">
      <c r="A168" s="23">
        <v>128</v>
      </c>
      <c r="B168" s="22" t="s">
        <v>189</v>
      </c>
      <c r="C168" s="29">
        <v>12</v>
      </c>
      <c r="D168" s="22" t="s">
        <v>188</v>
      </c>
      <c r="E168" s="22" t="s">
        <v>173</v>
      </c>
      <c r="F168" s="51">
        <v>280572.15999999997</v>
      </c>
      <c r="G168" s="29">
        <v>32</v>
      </c>
      <c r="H168" s="52">
        <v>280000</v>
      </c>
      <c r="I168" s="51">
        <v>572.16</v>
      </c>
      <c r="J168" s="30" t="s">
        <v>52</v>
      </c>
      <c r="K168" s="30" t="s">
        <v>52</v>
      </c>
      <c r="L168" s="30"/>
      <c r="M168" s="30" t="s">
        <v>53</v>
      </c>
      <c r="N168" s="30"/>
      <c r="O168" s="22"/>
    </row>
    <row r="169" spans="1:15" x14ac:dyDescent="0.35">
      <c r="A169" s="23">
        <v>129</v>
      </c>
      <c r="B169" s="22" t="s">
        <v>189</v>
      </c>
      <c r="C169" s="29">
        <v>13</v>
      </c>
      <c r="D169" s="22" t="s">
        <v>188</v>
      </c>
      <c r="E169" s="22" t="s">
        <v>173</v>
      </c>
      <c r="F169" s="51">
        <v>306904.96000000002</v>
      </c>
      <c r="G169" s="29">
        <v>30</v>
      </c>
      <c r="H169" s="52">
        <v>280000</v>
      </c>
      <c r="I169" s="112">
        <v>26904.959999999999</v>
      </c>
      <c r="J169" s="30" t="s">
        <v>52</v>
      </c>
      <c r="K169" s="30" t="s">
        <v>52</v>
      </c>
      <c r="L169" s="30"/>
      <c r="M169" s="30" t="s">
        <v>53</v>
      </c>
      <c r="N169" s="30"/>
      <c r="O169" s="22"/>
    </row>
    <row r="170" spans="1:15" x14ac:dyDescent="0.35">
      <c r="A170" s="23">
        <v>130</v>
      </c>
      <c r="B170" s="22" t="s">
        <v>190</v>
      </c>
      <c r="C170" s="29">
        <v>9</v>
      </c>
      <c r="D170" s="22" t="s">
        <v>202</v>
      </c>
      <c r="E170" s="22" t="s">
        <v>173</v>
      </c>
      <c r="F170" s="51">
        <v>295571.93</v>
      </c>
      <c r="G170" s="29">
        <v>22</v>
      </c>
      <c r="H170" s="52">
        <v>295000</v>
      </c>
      <c r="I170" s="51">
        <v>571.92999999999995</v>
      </c>
      <c r="J170" s="30" t="s">
        <v>52</v>
      </c>
      <c r="K170" s="30" t="s">
        <v>52</v>
      </c>
      <c r="L170" s="30"/>
      <c r="M170" s="30"/>
      <c r="N170" s="30" t="s">
        <v>53</v>
      </c>
      <c r="O170" s="22"/>
    </row>
    <row r="171" spans="1:15" x14ac:dyDescent="0.35">
      <c r="A171" s="23">
        <v>131</v>
      </c>
      <c r="B171" s="22" t="s">
        <v>191</v>
      </c>
      <c r="C171" s="29">
        <v>1</v>
      </c>
      <c r="D171" s="22" t="s">
        <v>203</v>
      </c>
      <c r="E171" s="22" t="s">
        <v>173</v>
      </c>
      <c r="F171" s="51">
        <v>280406</v>
      </c>
      <c r="G171" s="29">
        <v>39</v>
      </c>
      <c r="H171" s="52">
        <v>273200</v>
      </c>
      <c r="I171" s="51">
        <v>7206</v>
      </c>
      <c r="J171" s="30" t="s">
        <v>52</v>
      </c>
      <c r="K171" s="30" t="s">
        <v>52</v>
      </c>
      <c r="L171" s="30"/>
      <c r="M171" s="30"/>
      <c r="N171" s="30" t="s">
        <v>53</v>
      </c>
      <c r="O171" s="22"/>
    </row>
    <row r="172" spans="1:15" x14ac:dyDescent="0.35">
      <c r="A172" s="23">
        <v>132</v>
      </c>
      <c r="B172" s="22" t="s">
        <v>192</v>
      </c>
      <c r="C172" s="29">
        <v>8</v>
      </c>
      <c r="D172" s="22" t="s">
        <v>203</v>
      </c>
      <c r="E172" s="22" t="s">
        <v>173</v>
      </c>
      <c r="F172" s="51">
        <v>280893.14</v>
      </c>
      <c r="G172" s="29">
        <v>15</v>
      </c>
      <c r="H172" s="52">
        <v>280000</v>
      </c>
      <c r="I172" s="51">
        <v>893.14</v>
      </c>
      <c r="J172" s="30" t="s">
        <v>52</v>
      </c>
      <c r="K172" s="30" t="s">
        <v>52</v>
      </c>
      <c r="L172" s="30"/>
      <c r="M172" s="30"/>
      <c r="N172" s="30" t="s">
        <v>53</v>
      </c>
      <c r="O172" s="22"/>
    </row>
    <row r="173" spans="1:15" x14ac:dyDescent="0.35">
      <c r="A173" s="23">
        <v>133</v>
      </c>
      <c r="B173" s="22" t="s">
        <v>192</v>
      </c>
      <c r="C173" s="29">
        <v>10</v>
      </c>
      <c r="D173" s="22" t="s">
        <v>203</v>
      </c>
      <c r="E173" s="22" t="s">
        <v>173</v>
      </c>
      <c r="F173" s="51">
        <v>281150.89</v>
      </c>
      <c r="G173" s="29">
        <v>35</v>
      </c>
      <c r="H173" s="52">
        <v>280000</v>
      </c>
      <c r="I173" s="51">
        <v>1150.8900000000001</v>
      </c>
      <c r="J173" s="30" t="s">
        <v>52</v>
      </c>
      <c r="K173" s="30" t="s">
        <v>52</v>
      </c>
      <c r="L173" s="30"/>
      <c r="M173" s="30"/>
      <c r="N173" s="30" t="s">
        <v>53</v>
      </c>
      <c r="O173" s="22"/>
    </row>
    <row r="174" spans="1:15" x14ac:dyDescent="0.35">
      <c r="A174" s="23">
        <v>134</v>
      </c>
      <c r="B174" s="22" t="s">
        <v>193</v>
      </c>
      <c r="C174" s="29">
        <v>14</v>
      </c>
      <c r="D174" s="22" t="s">
        <v>203</v>
      </c>
      <c r="E174" s="22" t="s">
        <v>173</v>
      </c>
      <c r="F174" s="51">
        <v>281102.06</v>
      </c>
      <c r="G174" s="29">
        <v>50</v>
      </c>
      <c r="H174" s="52">
        <v>277500</v>
      </c>
      <c r="I174" s="51">
        <v>3602.06</v>
      </c>
      <c r="J174" s="30" t="s">
        <v>52</v>
      </c>
      <c r="K174" s="30" t="s">
        <v>52</v>
      </c>
      <c r="L174" s="30"/>
      <c r="M174" s="30"/>
      <c r="N174" s="30" t="s">
        <v>53</v>
      </c>
      <c r="O174" s="22"/>
    </row>
    <row r="175" spans="1:15" x14ac:dyDescent="0.35">
      <c r="A175" s="23">
        <v>135</v>
      </c>
      <c r="B175" s="22" t="s">
        <v>194</v>
      </c>
      <c r="C175" s="29">
        <v>1</v>
      </c>
      <c r="D175" s="22" t="s">
        <v>204</v>
      </c>
      <c r="E175" s="22" t="s">
        <v>173</v>
      </c>
      <c r="F175" s="51">
        <v>283226.90000000002</v>
      </c>
      <c r="G175" s="29">
        <v>17</v>
      </c>
      <c r="H175" s="52">
        <v>280000</v>
      </c>
      <c r="I175" s="51">
        <v>3226.9</v>
      </c>
      <c r="J175" s="30" t="s">
        <v>52</v>
      </c>
      <c r="K175" s="30" t="s">
        <v>52</v>
      </c>
      <c r="L175" s="30"/>
      <c r="M175" s="30" t="s">
        <v>53</v>
      </c>
      <c r="N175" s="30"/>
      <c r="O175" s="22"/>
    </row>
    <row r="176" spans="1:15" x14ac:dyDescent="0.35">
      <c r="A176" s="23">
        <v>136</v>
      </c>
      <c r="B176" s="22" t="s">
        <v>195</v>
      </c>
      <c r="C176" s="29">
        <v>12</v>
      </c>
      <c r="D176" s="22" t="s">
        <v>204</v>
      </c>
      <c r="E176" s="22" t="s">
        <v>173</v>
      </c>
      <c r="F176" s="51">
        <v>297364.3</v>
      </c>
      <c r="G176" s="29">
        <v>17</v>
      </c>
      <c r="H176" s="52">
        <v>294000</v>
      </c>
      <c r="I176" s="51">
        <v>3364.3</v>
      </c>
      <c r="J176" s="30" t="s">
        <v>52</v>
      </c>
      <c r="K176" s="30" t="s">
        <v>52</v>
      </c>
      <c r="L176" s="30"/>
      <c r="M176" s="30" t="s">
        <v>53</v>
      </c>
      <c r="N176" s="30"/>
      <c r="O176" s="22"/>
    </row>
    <row r="177" spans="1:15" x14ac:dyDescent="0.35">
      <c r="A177" s="23">
        <v>137</v>
      </c>
      <c r="B177" s="22" t="s">
        <v>196</v>
      </c>
      <c r="C177" s="29">
        <v>5</v>
      </c>
      <c r="D177" s="22" t="s">
        <v>205</v>
      </c>
      <c r="E177" s="22" t="s">
        <v>173</v>
      </c>
      <c r="F177" s="51">
        <v>292910.28999999998</v>
      </c>
      <c r="G177" s="29">
        <v>33</v>
      </c>
      <c r="H177" s="52">
        <v>290000</v>
      </c>
      <c r="I177" s="51">
        <v>2910.29</v>
      </c>
      <c r="J177" s="30" t="s">
        <v>52</v>
      </c>
      <c r="K177" s="30" t="s">
        <v>52</v>
      </c>
      <c r="L177" s="30"/>
      <c r="M177" s="30" t="s">
        <v>53</v>
      </c>
      <c r="N177" s="30"/>
      <c r="O177" s="22"/>
    </row>
    <row r="178" spans="1:15" x14ac:dyDescent="0.35">
      <c r="A178" s="23">
        <v>138</v>
      </c>
      <c r="B178" s="22" t="s">
        <v>197</v>
      </c>
      <c r="C178" s="29">
        <v>7</v>
      </c>
      <c r="D178" s="22" t="s">
        <v>205</v>
      </c>
      <c r="E178" s="22" t="s">
        <v>173</v>
      </c>
      <c r="F178" s="51">
        <v>280231.15999999997</v>
      </c>
      <c r="G178" s="29">
        <v>16</v>
      </c>
      <c r="H178" s="52">
        <v>280000</v>
      </c>
      <c r="I178" s="51">
        <v>231.16</v>
      </c>
      <c r="J178" s="30" t="s">
        <v>52</v>
      </c>
      <c r="K178" s="30" t="s">
        <v>52</v>
      </c>
      <c r="L178" s="30"/>
      <c r="M178" s="30" t="s">
        <v>53</v>
      </c>
      <c r="N178" s="30"/>
      <c r="O178" s="22"/>
    </row>
    <row r="179" spans="1:15" x14ac:dyDescent="0.35">
      <c r="A179" s="23">
        <v>139</v>
      </c>
      <c r="B179" s="22" t="s">
        <v>198</v>
      </c>
      <c r="C179" s="29">
        <v>9</v>
      </c>
      <c r="D179" s="22" t="s">
        <v>205</v>
      </c>
      <c r="E179" s="22" t="s">
        <v>173</v>
      </c>
      <c r="F179" s="51">
        <v>285405.21999999997</v>
      </c>
      <c r="G179" s="29">
        <v>13</v>
      </c>
      <c r="H179" s="52">
        <v>175494</v>
      </c>
      <c r="I179" s="55">
        <v>109911.22</v>
      </c>
      <c r="J179" s="30" t="s">
        <v>52</v>
      </c>
      <c r="K179" s="30" t="s">
        <v>52</v>
      </c>
      <c r="L179" s="30"/>
      <c r="M179" s="30" t="s">
        <v>53</v>
      </c>
      <c r="N179" s="30"/>
      <c r="O179" s="22"/>
    </row>
    <row r="180" spans="1:15" x14ac:dyDescent="0.35">
      <c r="A180" s="23">
        <v>140</v>
      </c>
      <c r="B180" s="22" t="s">
        <v>199</v>
      </c>
      <c r="C180" s="29">
        <v>10</v>
      </c>
      <c r="D180" s="22" t="s">
        <v>205</v>
      </c>
      <c r="E180" s="22" t="s">
        <v>173</v>
      </c>
      <c r="F180" s="51">
        <v>280256.65000000002</v>
      </c>
      <c r="G180" s="29">
        <v>16</v>
      </c>
      <c r="H180" s="52">
        <v>280000</v>
      </c>
      <c r="I180" s="51">
        <v>256.64999999999998</v>
      </c>
      <c r="J180" s="30" t="s">
        <v>52</v>
      </c>
      <c r="K180" s="30" t="s">
        <v>52</v>
      </c>
      <c r="L180" s="30"/>
      <c r="M180" s="30" t="s">
        <v>53</v>
      </c>
      <c r="N180" s="30"/>
      <c r="O180" s="22"/>
    </row>
    <row r="181" spans="1:15" x14ac:dyDescent="0.35">
      <c r="A181" s="23">
        <v>141</v>
      </c>
      <c r="B181" s="22" t="s">
        <v>200</v>
      </c>
      <c r="C181" s="29">
        <v>11</v>
      </c>
      <c r="D181" s="22" t="s">
        <v>205</v>
      </c>
      <c r="E181" s="22" t="s">
        <v>173</v>
      </c>
      <c r="F181" s="51">
        <v>283165.59999999998</v>
      </c>
      <c r="G181" s="29">
        <v>32</v>
      </c>
      <c r="H181" s="52">
        <v>280000</v>
      </c>
      <c r="I181" s="51">
        <v>3165.6</v>
      </c>
      <c r="J181" s="30" t="s">
        <v>52</v>
      </c>
      <c r="K181" s="30" t="s">
        <v>52</v>
      </c>
      <c r="L181" s="30"/>
      <c r="M181" s="30" t="s">
        <v>53</v>
      </c>
      <c r="N181" s="30"/>
      <c r="O181" s="22"/>
    </row>
    <row r="182" spans="1:15" x14ac:dyDescent="0.35">
      <c r="A182" s="23">
        <v>142</v>
      </c>
      <c r="B182" s="22" t="s">
        <v>201</v>
      </c>
      <c r="C182" s="29">
        <v>12</v>
      </c>
      <c r="D182" s="22" t="s">
        <v>205</v>
      </c>
      <c r="E182" s="22" t="s">
        <v>173</v>
      </c>
      <c r="F182" s="51">
        <v>290994.5</v>
      </c>
      <c r="G182" s="29">
        <v>24</v>
      </c>
      <c r="H182" s="52">
        <v>290000</v>
      </c>
      <c r="I182" s="51">
        <v>994.5</v>
      </c>
      <c r="J182" s="30" t="s">
        <v>52</v>
      </c>
      <c r="K182" s="30" t="s">
        <v>52</v>
      </c>
      <c r="L182" s="30"/>
      <c r="M182" s="30" t="s">
        <v>53</v>
      </c>
      <c r="N182" s="30"/>
      <c r="O182" s="22"/>
    </row>
    <row r="183" spans="1:15" x14ac:dyDescent="0.35">
      <c r="A183" s="23">
        <v>143</v>
      </c>
      <c r="B183" s="22" t="s">
        <v>207</v>
      </c>
      <c r="C183" s="29">
        <v>1</v>
      </c>
      <c r="D183" s="22" t="s">
        <v>206</v>
      </c>
      <c r="E183" s="22" t="s">
        <v>206</v>
      </c>
      <c r="F183" s="51">
        <v>301980.23</v>
      </c>
      <c r="G183" s="29">
        <v>17</v>
      </c>
      <c r="H183" s="52">
        <v>301000</v>
      </c>
      <c r="I183" s="51">
        <v>980.23</v>
      </c>
      <c r="J183" s="30" t="s">
        <v>52</v>
      </c>
      <c r="K183" s="30" t="s">
        <v>52</v>
      </c>
      <c r="L183" s="30"/>
      <c r="M183" s="30"/>
      <c r="N183" s="30" t="s">
        <v>53</v>
      </c>
      <c r="O183" s="22"/>
    </row>
    <row r="184" spans="1:15" x14ac:dyDescent="0.35">
      <c r="F184" s="55">
        <f>SUM(F166:F183)</f>
        <v>5130732.43</v>
      </c>
      <c r="G184" s="41">
        <f>SUM(G166:G183)</f>
        <v>477</v>
      </c>
      <c r="H184" s="111">
        <f>SUM(H166:H183)</f>
        <v>5008670</v>
      </c>
      <c r="I184" s="55">
        <f>SUM(I166:I183)</f>
        <v>167062.43000000002</v>
      </c>
    </row>
    <row r="186" spans="1:15" x14ac:dyDescent="0.35">
      <c r="A186" s="2"/>
      <c r="B186" s="2" t="s">
        <v>1</v>
      </c>
      <c r="C186" s="2"/>
      <c r="D186" s="8"/>
      <c r="E186" s="19"/>
      <c r="F186" s="19" t="s">
        <v>6</v>
      </c>
      <c r="G186" s="11" t="s">
        <v>26</v>
      </c>
      <c r="H186" s="12"/>
      <c r="I186" s="3" t="s">
        <v>6</v>
      </c>
      <c r="J186" s="8" t="s">
        <v>13</v>
      </c>
      <c r="K186" s="3" t="s">
        <v>16</v>
      </c>
      <c r="L186" s="16" t="s">
        <v>18</v>
      </c>
      <c r="M186" s="17"/>
      <c r="N186" s="17"/>
      <c r="O186" s="8"/>
    </row>
    <row r="187" spans="1:15" x14ac:dyDescent="0.35">
      <c r="A187" s="4" t="s">
        <v>0</v>
      </c>
      <c r="B187" s="4" t="s">
        <v>2</v>
      </c>
      <c r="C187" s="4" t="s">
        <v>3</v>
      </c>
      <c r="D187" s="9" t="s">
        <v>4</v>
      </c>
      <c r="E187" s="20" t="s">
        <v>5</v>
      </c>
      <c r="F187" s="20" t="s">
        <v>7</v>
      </c>
      <c r="G187" s="13" t="s">
        <v>27</v>
      </c>
      <c r="H187" s="14"/>
      <c r="I187" s="5" t="s">
        <v>11</v>
      </c>
      <c r="J187" s="9" t="s">
        <v>14</v>
      </c>
      <c r="K187" s="5" t="s">
        <v>17</v>
      </c>
      <c r="L187" s="8" t="s">
        <v>19</v>
      </c>
      <c r="M187" s="8" t="s">
        <v>20</v>
      </c>
      <c r="N187" s="5" t="s">
        <v>21</v>
      </c>
      <c r="O187" s="9" t="s">
        <v>25</v>
      </c>
    </row>
    <row r="188" spans="1:15" x14ac:dyDescent="0.35">
      <c r="A188" s="6"/>
      <c r="B188" s="6"/>
      <c r="C188" s="6"/>
      <c r="D188" s="10"/>
      <c r="E188" s="21"/>
      <c r="F188" s="21" t="s">
        <v>8</v>
      </c>
      <c r="G188" s="7" t="s">
        <v>9</v>
      </c>
      <c r="H188" s="15" t="s">
        <v>10</v>
      </c>
      <c r="I188" s="7" t="s">
        <v>12</v>
      </c>
      <c r="J188" s="10" t="s">
        <v>15</v>
      </c>
      <c r="K188" s="7"/>
      <c r="L188" s="10" t="s">
        <v>22</v>
      </c>
      <c r="M188" s="10" t="s">
        <v>23</v>
      </c>
      <c r="N188" s="7" t="s">
        <v>24</v>
      </c>
      <c r="O188" s="18"/>
    </row>
    <row r="189" spans="1:15" x14ac:dyDescent="0.35">
      <c r="A189" s="23">
        <v>144</v>
      </c>
      <c r="B189" s="22" t="s">
        <v>209</v>
      </c>
      <c r="C189" s="29">
        <v>2</v>
      </c>
      <c r="D189" s="22" t="s">
        <v>206</v>
      </c>
      <c r="E189" s="22" t="s">
        <v>206</v>
      </c>
      <c r="F189" s="51">
        <v>320680.40999999997</v>
      </c>
      <c r="G189" s="29">
        <v>6</v>
      </c>
      <c r="H189" s="52">
        <v>320000</v>
      </c>
      <c r="I189" s="51">
        <v>680.41</v>
      </c>
      <c r="J189" s="30" t="s">
        <v>52</v>
      </c>
      <c r="K189" s="30" t="s">
        <v>52</v>
      </c>
      <c r="L189" s="30"/>
      <c r="M189" s="30"/>
      <c r="N189" s="30" t="s">
        <v>53</v>
      </c>
      <c r="O189" s="22"/>
    </row>
    <row r="190" spans="1:15" x14ac:dyDescent="0.35">
      <c r="A190" s="23">
        <v>145</v>
      </c>
      <c r="B190" s="22" t="s">
        <v>210</v>
      </c>
      <c r="C190" s="29">
        <v>3</v>
      </c>
      <c r="D190" s="22" t="s">
        <v>206</v>
      </c>
      <c r="E190" s="22" t="s">
        <v>206</v>
      </c>
      <c r="F190" s="51">
        <v>264725.5</v>
      </c>
      <c r="G190" s="29">
        <v>11</v>
      </c>
      <c r="H190" s="52">
        <v>264000</v>
      </c>
      <c r="I190" s="51">
        <v>725.5</v>
      </c>
      <c r="J190" s="30" t="s">
        <v>52</v>
      </c>
      <c r="K190" s="30" t="s">
        <v>52</v>
      </c>
      <c r="L190" s="30"/>
      <c r="M190" s="30"/>
      <c r="N190" s="30" t="s">
        <v>53</v>
      </c>
      <c r="O190" s="22"/>
    </row>
    <row r="191" spans="1:15" x14ac:dyDescent="0.35">
      <c r="A191" s="23">
        <v>146</v>
      </c>
      <c r="B191" s="22" t="s">
        <v>211</v>
      </c>
      <c r="C191" s="29">
        <v>5</v>
      </c>
      <c r="D191" s="22" t="s">
        <v>206</v>
      </c>
      <c r="E191" s="22" t="s">
        <v>206</v>
      </c>
      <c r="F191" s="51">
        <v>280246.25</v>
      </c>
      <c r="G191" s="29">
        <v>11</v>
      </c>
      <c r="H191" s="52">
        <v>280000</v>
      </c>
      <c r="I191" s="51">
        <v>246.25</v>
      </c>
      <c r="J191" s="30" t="s">
        <v>52</v>
      </c>
      <c r="K191" s="30" t="s">
        <v>52</v>
      </c>
      <c r="L191" s="30"/>
      <c r="M191" s="30"/>
      <c r="N191" s="30" t="s">
        <v>53</v>
      </c>
      <c r="O191" s="22"/>
    </row>
    <row r="192" spans="1:15" x14ac:dyDescent="0.35">
      <c r="A192" s="23">
        <v>147</v>
      </c>
      <c r="B192" s="22" t="s">
        <v>212</v>
      </c>
      <c r="C192" s="29">
        <v>6</v>
      </c>
      <c r="D192" s="22" t="s">
        <v>206</v>
      </c>
      <c r="E192" s="22" t="s">
        <v>206</v>
      </c>
      <c r="F192" s="51">
        <v>397750.45</v>
      </c>
      <c r="G192" s="29">
        <v>22</v>
      </c>
      <c r="H192" s="52">
        <v>397500</v>
      </c>
      <c r="I192" s="51">
        <v>250.45</v>
      </c>
      <c r="J192" s="30" t="s">
        <v>52</v>
      </c>
      <c r="K192" s="30" t="s">
        <v>52</v>
      </c>
      <c r="L192" s="30"/>
      <c r="M192" s="30"/>
      <c r="N192" s="30" t="s">
        <v>53</v>
      </c>
      <c r="O192" s="22"/>
    </row>
    <row r="193" spans="1:15" x14ac:dyDescent="0.35">
      <c r="A193" s="23">
        <v>148</v>
      </c>
      <c r="B193" s="22" t="s">
        <v>213</v>
      </c>
      <c r="C193" s="29">
        <v>7</v>
      </c>
      <c r="D193" s="22" t="s">
        <v>206</v>
      </c>
      <c r="E193" s="22" t="s">
        <v>206</v>
      </c>
      <c r="F193" s="51">
        <v>308267.3</v>
      </c>
      <c r="G193" s="29">
        <v>13</v>
      </c>
      <c r="H193" s="52">
        <v>307955</v>
      </c>
      <c r="I193" s="51">
        <v>312.3</v>
      </c>
      <c r="J193" s="30" t="s">
        <v>52</v>
      </c>
      <c r="K193" s="30" t="s">
        <v>52</v>
      </c>
      <c r="L193" s="30"/>
      <c r="M193" s="30"/>
      <c r="N193" s="30" t="s">
        <v>53</v>
      </c>
      <c r="O193" s="22"/>
    </row>
    <row r="194" spans="1:15" x14ac:dyDescent="0.35">
      <c r="A194" s="23">
        <v>149</v>
      </c>
      <c r="B194" s="22" t="s">
        <v>214</v>
      </c>
      <c r="C194" s="29">
        <v>9</v>
      </c>
      <c r="D194" s="22" t="s">
        <v>206</v>
      </c>
      <c r="E194" s="22" t="s">
        <v>206</v>
      </c>
      <c r="F194" s="51">
        <v>294458.17</v>
      </c>
      <c r="G194" s="29">
        <v>38</v>
      </c>
      <c r="H194" s="52">
        <v>294000</v>
      </c>
      <c r="I194" s="51">
        <v>458.17</v>
      </c>
      <c r="J194" s="30" t="s">
        <v>52</v>
      </c>
      <c r="K194" s="30" t="s">
        <v>52</v>
      </c>
      <c r="L194" s="30"/>
      <c r="M194" s="30"/>
      <c r="N194" s="30" t="s">
        <v>53</v>
      </c>
      <c r="O194" s="22"/>
    </row>
    <row r="195" spans="1:15" x14ac:dyDescent="0.35">
      <c r="A195" s="23">
        <v>150</v>
      </c>
      <c r="B195" s="22" t="s">
        <v>215</v>
      </c>
      <c r="C195" s="29">
        <v>10</v>
      </c>
      <c r="D195" s="22" t="s">
        <v>206</v>
      </c>
      <c r="E195" s="22" t="s">
        <v>206</v>
      </c>
      <c r="F195" s="51">
        <v>330345.26</v>
      </c>
      <c r="G195" s="29">
        <v>26</v>
      </c>
      <c r="H195" s="52">
        <v>330000</v>
      </c>
      <c r="I195" s="51">
        <v>345.26</v>
      </c>
      <c r="J195" s="30" t="s">
        <v>52</v>
      </c>
      <c r="K195" s="30" t="s">
        <v>52</v>
      </c>
      <c r="L195" s="30"/>
      <c r="M195" s="30"/>
      <c r="N195" s="30" t="s">
        <v>53</v>
      </c>
      <c r="O195" s="22"/>
    </row>
    <row r="196" spans="1:15" x14ac:dyDescent="0.35">
      <c r="A196" s="23">
        <v>151</v>
      </c>
      <c r="B196" s="22" t="s">
        <v>216</v>
      </c>
      <c r="C196" s="29">
        <v>11</v>
      </c>
      <c r="D196" s="22" t="s">
        <v>206</v>
      </c>
      <c r="E196" s="22" t="s">
        <v>206</v>
      </c>
      <c r="F196" s="51">
        <v>332485.25</v>
      </c>
      <c r="G196" s="29">
        <v>13</v>
      </c>
      <c r="H196" s="52">
        <v>332000</v>
      </c>
      <c r="I196" s="51">
        <v>485.25</v>
      </c>
      <c r="J196" s="30" t="s">
        <v>52</v>
      </c>
      <c r="K196" s="30" t="s">
        <v>52</v>
      </c>
      <c r="L196" s="30"/>
      <c r="M196" s="30"/>
      <c r="N196" s="30" t="s">
        <v>53</v>
      </c>
      <c r="O196" s="22"/>
    </row>
    <row r="197" spans="1:15" x14ac:dyDescent="0.35">
      <c r="A197" s="23">
        <v>152</v>
      </c>
      <c r="B197" s="22" t="s">
        <v>217</v>
      </c>
      <c r="C197" s="29">
        <v>12</v>
      </c>
      <c r="D197" s="22" t="s">
        <v>206</v>
      </c>
      <c r="E197" s="22" t="s">
        <v>206</v>
      </c>
      <c r="F197" s="51">
        <v>297725.25</v>
      </c>
      <c r="G197" s="29">
        <v>20</v>
      </c>
      <c r="H197" s="52">
        <v>297000</v>
      </c>
      <c r="I197" s="51">
        <v>725.25</v>
      </c>
      <c r="J197" s="30" t="s">
        <v>52</v>
      </c>
      <c r="K197" s="30" t="s">
        <v>52</v>
      </c>
      <c r="L197" s="30"/>
      <c r="M197" s="30"/>
      <c r="N197" s="30" t="s">
        <v>53</v>
      </c>
      <c r="O197" s="22"/>
    </row>
    <row r="198" spans="1:15" x14ac:dyDescent="0.35">
      <c r="A198" s="23">
        <v>153</v>
      </c>
      <c r="B198" s="22" t="s">
        <v>105</v>
      </c>
      <c r="C198" s="29">
        <v>13</v>
      </c>
      <c r="D198" s="22" t="s">
        <v>206</v>
      </c>
      <c r="E198" s="22" t="s">
        <v>206</v>
      </c>
      <c r="F198" s="51">
        <v>726234.25</v>
      </c>
      <c r="G198" s="29">
        <v>40</v>
      </c>
      <c r="H198" s="52">
        <v>725000</v>
      </c>
      <c r="I198" s="51">
        <v>1234.25</v>
      </c>
      <c r="J198" s="30" t="s">
        <v>52</v>
      </c>
      <c r="K198" s="30" t="s">
        <v>52</v>
      </c>
      <c r="L198" s="30"/>
      <c r="M198" s="30"/>
      <c r="N198" s="30" t="s">
        <v>53</v>
      </c>
      <c r="O198" s="22"/>
    </row>
    <row r="199" spans="1:15" x14ac:dyDescent="0.35">
      <c r="A199" s="23">
        <v>154</v>
      </c>
      <c r="B199" s="22" t="s">
        <v>218</v>
      </c>
      <c r="C199" s="29">
        <v>16</v>
      </c>
      <c r="D199" s="22" t="s">
        <v>206</v>
      </c>
      <c r="E199" s="22" t="s">
        <v>206</v>
      </c>
      <c r="F199" s="51">
        <v>360457.89</v>
      </c>
      <c r="G199" s="29">
        <v>11</v>
      </c>
      <c r="H199" s="52">
        <v>360000</v>
      </c>
      <c r="I199" s="51">
        <v>457.89</v>
      </c>
      <c r="J199" s="30" t="s">
        <v>52</v>
      </c>
      <c r="K199" s="30" t="s">
        <v>52</v>
      </c>
      <c r="L199" s="30"/>
      <c r="M199" s="30"/>
      <c r="N199" s="30" t="s">
        <v>53</v>
      </c>
      <c r="O199" s="22"/>
    </row>
    <row r="200" spans="1:15" x14ac:dyDescent="0.35">
      <c r="A200" s="23">
        <v>155</v>
      </c>
      <c r="B200" s="22" t="s">
        <v>219</v>
      </c>
      <c r="C200" s="29">
        <v>1</v>
      </c>
      <c r="D200" s="22" t="s">
        <v>208</v>
      </c>
      <c r="E200" s="22" t="s">
        <v>206</v>
      </c>
      <c r="F200" s="51">
        <v>330786.27</v>
      </c>
      <c r="G200" s="29">
        <v>21</v>
      </c>
      <c r="H200" s="52">
        <v>330300</v>
      </c>
      <c r="I200" s="51">
        <v>486.27</v>
      </c>
      <c r="J200" s="30" t="s">
        <v>52</v>
      </c>
      <c r="K200" s="30" t="s">
        <v>52</v>
      </c>
      <c r="L200" s="30"/>
      <c r="M200" s="30"/>
      <c r="N200" s="30" t="s">
        <v>53</v>
      </c>
      <c r="O200" s="22"/>
    </row>
    <row r="201" spans="1:15" x14ac:dyDescent="0.35">
      <c r="A201" s="23">
        <v>156</v>
      </c>
      <c r="B201" s="22" t="s">
        <v>220</v>
      </c>
      <c r="C201" s="29">
        <v>2</v>
      </c>
      <c r="D201" s="22" t="s">
        <v>208</v>
      </c>
      <c r="E201" s="22" t="s">
        <v>206</v>
      </c>
      <c r="F201" s="51">
        <v>313256.96000000002</v>
      </c>
      <c r="G201" s="29">
        <v>41</v>
      </c>
      <c r="H201" s="52">
        <v>313000</v>
      </c>
      <c r="I201" s="51">
        <v>256.95999999999998</v>
      </c>
      <c r="J201" s="30" t="s">
        <v>52</v>
      </c>
      <c r="K201" s="30" t="s">
        <v>52</v>
      </c>
      <c r="L201" s="30"/>
      <c r="M201" s="30"/>
      <c r="N201" s="30" t="s">
        <v>53</v>
      </c>
      <c r="O201" s="22"/>
    </row>
    <row r="202" spans="1:15" x14ac:dyDescent="0.35">
      <c r="A202" s="23">
        <v>157</v>
      </c>
      <c r="B202" s="22" t="s">
        <v>221</v>
      </c>
      <c r="C202" s="29">
        <v>3</v>
      </c>
      <c r="D202" s="22" t="s">
        <v>208</v>
      </c>
      <c r="E202" s="22" t="s">
        <v>206</v>
      </c>
      <c r="F202" s="51">
        <v>291654.34999999998</v>
      </c>
      <c r="G202" s="29">
        <v>104</v>
      </c>
      <c r="H202" s="31">
        <v>0</v>
      </c>
      <c r="I202" s="55">
        <v>11654.35</v>
      </c>
      <c r="J202" s="144">
        <v>271000</v>
      </c>
      <c r="K202" s="30" t="s">
        <v>52</v>
      </c>
      <c r="L202" s="30" t="s">
        <v>53</v>
      </c>
      <c r="M202" s="30"/>
      <c r="N202" s="30"/>
      <c r="O202" s="22"/>
    </row>
    <row r="203" spans="1:15" x14ac:dyDescent="0.35">
      <c r="A203" s="23">
        <v>158</v>
      </c>
      <c r="B203" s="22" t="s">
        <v>222</v>
      </c>
      <c r="C203" s="29">
        <v>5</v>
      </c>
      <c r="D203" s="22" t="s">
        <v>208</v>
      </c>
      <c r="E203" s="22" t="s">
        <v>206</v>
      </c>
      <c r="F203" s="51">
        <v>318556.58</v>
      </c>
      <c r="G203" s="29">
        <v>27</v>
      </c>
      <c r="H203" s="52">
        <v>204400</v>
      </c>
      <c r="I203" s="51">
        <v>156.58000000000001</v>
      </c>
      <c r="J203" s="144">
        <v>114000</v>
      </c>
      <c r="K203" s="30" t="s">
        <v>52</v>
      </c>
      <c r="L203" s="30"/>
      <c r="M203" s="30" t="s">
        <v>53</v>
      </c>
      <c r="N203" s="30"/>
      <c r="O203" s="22"/>
    </row>
    <row r="204" spans="1:15" x14ac:dyDescent="0.35">
      <c r="A204" s="23">
        <v>159</v>
      </c>
      <c r="B204" s="22" t="s">
        <v>223</v>
      </c>
      <c r="C204" s="29">
        <v>6</v>
      </c>
      <c r="D204" s="22" t="s">
        <v>208</v>
      </c>
      <c r="E204" s="22" t="s">
        <v>206</v>
      </c>
      <c r="F204" s="51">
        <v>649693.68000000005</v>
      </c>
      <c r="G204" s="29">
        <v>50</v>
      </c>
      <c r="H204" s="52">
        <v>649235</v>
      </c>
      <c r="I204" s="51">
        <v>458.68</v>
      </c>
      <c r="J204" s="30" t="s">
        <v>52</v>
      </c>
      <c r="K204" s="30" t="s">
        <v>52</v>
      </c>
      <c r="L204" s="30"/>
      <c r="M204" s="30"/>
      <c r="N204" s="30" t="s">
        <v>53</v>
      </c>
      <c r="O204" s="22"/>
    </row>
    <row r="205" spans="1:15" x14ac:dyDescent="0.35">
      <c r="A205" s="23">
        <v>160</v>
      </c>
      <c r="B205" s="22" t="s">
        <v>224</v>
      </c>
      <c r="C205" s="29">
        <v>9</v>
      </c>
      <c r="D205" s="22" t="s">
        <v>208</v>
      </c>
      <c r="E205" s="22" t="s">
        <v>206</v>
      </c>
      <c r="F205" s="51">
        <v>313467.98</v>
      </c>
      <c r="G205" s="29">
        <v>27</v>
      </c>
      <c r="H205" s="52">
        <v>313000</v>
      </c>
      <c r="I205" s="51">
        <v>467.98</v>
      </c>
      <c r="J205" s="30" t="s">
        <v>52</v>
      </c>
      <c r="K205" s="30" t="s">
        <v>52</v>
      </c>
      <c r="L205" s="30"/>
      <c r="M205" s="30"/>
      <c r="N205" s="30" t="s">
        <v>53</v>
      </c>
      <c r="O205" s="22"/>
    </row>
    <row r="206" spans="1:15" x14ac:dyDescent="0.35">
      <c r="A206" s="23">
        <v>161</v>
      </c>
      <c r="B206" s="22" t="s">
        <v>225</v>
      </c>
      <c r="C206" s="29">
        <v>10</v>
      </c>
      <c r="D206" s="22" t="s">
        <v>208</v>
      </c>
      <c r="E206" s="22" t="s">
        <v>206</v>
      </c>
      <c r="F206" s="51">
        <v>323987.65000000002</v>
      </c>
      <c r="G206" s="29">
        <v>35</v>
      </c>
      <c r="H206" s="52">
        <v>323000</v>
      </c>
      <c r="I206" s="51">
        <v>987.65</v>
      </c>
      <c r="J206" s="30" t="s">
        <v>52</v>
      </c>
      <c r="K206" s="30" t="s">
        <v>52</v>
      </c>
      <c r="L206" s="30"/>
      <c r="M206" s="30"/>
      <c r="N206" s="30" t="s">
        <v>53</v>
      </c>
      <c r="O206" s="22"/>
    </row>
    <row r="207" spans="1:15" x14ac:dyDescent="0.35">
      <c r="F207" s="55">
        <f>SUM(F189:F206)</f>
        <v>6454779.4499999993</v>
      </c>
      <c r="G207" s="41">
        <f>SUM(G189:G206)</f>
        <v>516</v>
      </c>
      <c r="H207" s="111">
        <f>SUM(H189:H206)</f>
        <v>6040390</v>
      </c>
      <c r="I207" s="55">
        <f>SUM(I189:I206)</f>
        <v>20389.450000000004</v>
      </c>
      <c r="J207" s="42">
        <f>SUM(J189:J206)</f>
        <v>385000</v>
      </c>
    </row>
    <row r="209" spans="1:15" x14ac:dyDescent="0.35">
      <c r="A209" s="2"/>
      <c r="B209" s="2" t="s">
        <v>1</v>
      </c>
      <c r="C209" s="2"/>
      <c r="D209" s="8"/>
      <c r="E209" s="19"/>
      <c r="F209" s="19" t="s">
        <v>6</v>
      </c>
      <c r="G209" s="11" t="s">
        <v>26</v>
      </c>
      <c r="H209" s="12"/>
      <c r="I209" s="3" t="s">
        <v>6</v>
      </c>
      <c r="J209" s="8" t="s">
        <v>13</v>
      </c>
      <c r="K209" s="3" t="s">
        <v>16</v>
      </c>
      <c r="L209" s="16" t="s">
        <v>18</v>
      </c>
      <c r="M209" s="17"/>
      <c r="N209" s="17"/>
      <c r="O209" s="8"/>
    </row>
    <row r="210" spans="1:15" x14ac:dyDescent="0.35">
      <c r="A210" s="4" t="s">
        <v>0</v>
      </c>
      <c r="B210" s="4" t="s">
        <v>2</v>
      </c>
      <c r="C210" s="4" t="s">
        <v>3</v>
      </c>
      <c r="D210" s="9" t="s">
        <v>4</v>
      </c>
      <c r="E210" s="20" t="s">
        <v>5</v>
      </c>
      <c r="F210" s="20" t="s">
        <v>7</v>
      </c>
      <c r="G210" s="13" t="s">
        <v>27</v>
      </c>
      <c r="H210" s="14"/>
      <c r="I210" s="5" t="s">
        <v>11</v>
      </c>
      <c r="J210" s="9" t="s">
        <v>14</v>
      </c>
      <c r="K210" s="5" t="s">
        <v>17</v>
      </c>
      <c r="L210" s="8" t="s">
        <v>19</v>
      </c>
      <c r="M210" s="8" t="s">
        <v>20</v>
      </c>
      <c r="N210" s="5" t="s">
        <v>21</v>
      </c>
      <c r="O210" s="9" t="s">
        <v>25</v>
      </c>
    </row>
    <row r="211" spans="1:15" x14ac:dyDescent="0.35">
      <c r="A211" s="6"/>
      <c r="B211" s="6"/>
      <c r="C211" s="6"/>
      <c r="D211" s="10"/>
      <c r="E211" s="21"/>
      <c r="F211" s="21" t="s">
        <v>8</v>
      </c>
      <c r="G211" s="7" t="s">
        <v>9</v>
      </c>
      <c r="H211" s="15" t="s">
        <v>10</v>
      </c>
      <c r="I211" s="7" t="s">
        <v>12</v>
      </c>
      <c r="J211" s="10" t="s">
        <v>15</v>
      </c>
      <c r="K211" s="7"/>
      <c r="L211" s="10" t="s">
        <v>22</v>
      </c>
      <c r="M211" s="10" t="s">
        <v>23</v>
      </c>
      <c r="N211" s="7" t="s">
        <v>24</v>
      </c>
      <c r="O211" s="18"/>
    </row>
    <row r="212" spans="1:15" x14ac:dyDescent="0.35">
      <c r="A212" s="23">
        <v>162</v>
      </c>
      <c r="B212" s="22" t="s">
        <v>226</v>
      </c>
      <c r="C212" s="29">
        <v>11</v>
      </c>
      <c r="D212" s="22" t="s">
        <v>208</v>
      </c>
      <c r="E212" s="22" t="s">
        <v>206</v>
      </c>
      <c r="F212" s="51">
        <v>291246.12</v>
      </c>
      <c r="G212" s="29">
        <v>15</v>
      </c>
      <c r="H212" s="52">
        <v>290000</v>
      </c>
      <c r="I212" s="51">
        <v>1246.1199999999999</v>
      </c>
      <c r="J212" s="30" t="s">
        <v>52</v>
      </c>
      <c r="K212" s="30" t="s">
        <v>52</v>
      </c>
      <c r="L212" s="30"/>
      <c r="M212" s="30"/>
      <c r="N212" s="30" t="s">
        <v>53</v>
      </c>
      <c r="O212" s="22"/>
    </row>
    <row r="213" spans="1:15" x14ac:dyDescent="0.35">
      <c r="A213" s="23">
        <v>163</v>
      </c>
      <c r="B213" s="22" t="s">
        <v>227</v>
      </c>
      <c r="C213" s="29">
        <v>12</v>
      </c>
      <c r="D213" s="22" t="s">
        <v>208</v>
      </c>
      <c r="E213" s="22" t="s">
        <v>206</v>
      </c>
      <c r="F213" s="51">
        <v>285332.84999999998</v>
      </c>
      <c r="G213" s="29">
        <v>22</v>
      </c>
      <c r="H213" s="52">
        <v>285000</v>
      </c>
      <c r="I213" s="51">
        <v>332.85</v>
      </c>
      <c r="J213" s="30" t="s">
        <v>52</v>
      </c>
      <c r="K213" s="30" t="s">
        <v>52</v>
      </c>
      <c r="L213" s="30"/>
      <c r="M213" s="30"/>
      <c r="N213" s="30" t="s">
        <v>53</v>
      </c>
      <c r="O213" s="22"/>
    </row>
    <row r="214" spans="1:15" x14ac:dyDescent="0.35">
      <c r="A214" s="23">
        <v>164</v>
      </c>
      <c r="B214" s="22" t="s">
        <v>228</v>
      </c>
      <c r="C214" s="29">
        <v>13</v>
      </c>
      <c r="D214" s="22" t="s">
        <v>208</v>
      </c>
      <c r="E214" s="22" t="s">
        <v>206</v>
      </c>
      <c r="F214" s="51">
        <v>300246.12</v>
      </c>
      <c r="G214" s="29">
        <v>40</v>
      </c>
      <c r="H214" s="52">
        <v>300000</v>
      </c>
      <c r="I214" s="51">
        <v>246.12</v>
      </c>
      <c r="J214" s="30" t="s">
        <v>52</v>
      </c>
      <c r="K214" s="30" t="s">
        <v>52</v>
      </c>
      <c r="L214" s="30"/>
      <c r="M214" s="30"/>
      <c r="N214" s="30" t="s">
        <v>53</v>
      </c>
      <c r="O214" s="22"/>
    </row>
    <row r="215" spans="1:15" x14ac:dyDescent="0.35">
      <c r="A215" s="23">
        <v>165</v>
      </c>
      <c r="B215" s="70" t="s">
        <v>229</v>
      </c>
      <c r="C215" s="71">
        <v>4</v>
      </c>
      <c r="D215" s="72" t="s">
        <v>229</v>
      </c>
      <c r="E215" s="70" t="s">
        <v>230</v>
      </c>
      <c r="F215" s="58">
        <v>280310</v>
      </c>
      <c r="G215" s="68">
        <v>16</v>
      </c>
      <c r="H215" s="79">
        <v>280000</v>
      </c>
      <c r="I215" s="58">
        <v>310</v>
      </c>
      <c r="J215" s="59" t="s">
        <v>231</v>
      </c>
      <c r="K215" s="59" t="s">
        <v>231</v>
      </c>
      <c r="L215" s="59" t="s">
        <v>231</v>
      </c>
      <c r="M215" s="60" t="s">
        <v>232</v>
      </c>
      <c r="N215" s="59" t="s">
        <v>231</v>
      </c>
      <c r="O215" s="22"/>
    </row>
    <row r="216" spans="1:15" x14ac:dyDescent="0.35">
      <c r="A216" s="23">
        <v>166</v>
      </c>
      <c r="B216" s="70" t="s">
        <v>233</v>
      </c>
      <c r="C216" s="71">
        <v>10</v>
      </c>
      <c r="D216" s="72" t="s">
        <v>229</v>
      </c>
      <c r="E216" s="70" t="s">
        <v>230</v>
      </c>
      <c r="F216" s="61">
        <v>280426.44</v>
      </c>
      <c r="G216" s="69">
        <v>21</v>
      </c>
      <c r="H216" s="80">
        <v>280000</v>
      </c>
      <c r="I216" s="61">
        <v>426.66</v>
      </c>
      <c r="J216" s="59" t="s">
        <v>231</v>
      </c>
      <c r="K216" s="59" t="s">
        <v>231</v>
      </c>
      <c r="L216" s="59" t="s">
        <v>231</v>
      </c>
      <c r="M216" s="57" t="s">
        <v>232</v>
      </c>
      <c r="N216" s="59" t="s">
        <v>231</v>
      </c>
      <c r="O216" s="22"/>
    </row>
    <row r="217" spans="1:15" x14ac:dyDescent="0.35">
      <c r="A217" s="23">
        <v>167</v>
      </c>
      <c r="B217" s="70" t="s">
        <v>234</v>
      </c>
      <c r="C217" s="71">
        <v>5</v>
      </c>
      <c r="D217" s="70" t="s">
        <v>235</v>
      </c>
      <c r="E217" s="70" t="s">
        <v>230</v>
      </c>
      <c r="F217" s="58">
        <f>H217+I217</f>
        <v>284273.99</v>
      </c>
      <c r="G217" s="69">
        <v>24</v>
      </c>
      <c r="H217" s="80">
        <v>74444.92</v>
      </c>
      <c r="I217" s="66">
        <v>209829.07</v>
      </c>
      <c r="J217" s="59"/>
      <c r="K217" s="59"/>
      <c r="L217" s="59"/>
      <c r="M217" s="57" t="s">
        <v>232</v>
      </c>
      <c r="N217" s="59" t="s">
        <v>231</v>
      </c>
      <c r="O217" s="22"/>
    </row>
    <row r="218" spans="1:15" x14ac:dyDescent="0.35">
      <c r="A218" s="23">
        <v>168</v>
      </c>
      <c r="B218" s="70" t="s">
        <v>236</v>
      </c>
      <c r="C218" s="71">
        <v>5</v>
      </c>
      <c r="D218" s="70" t="s">
        <v>237</v>
      </c>
      <c r="E218" s="70" t="s">
        <v>230</v>
      </c>
      <c r="F218" s="61">
        <v>303000</v>
      </c>
      <c r="G218" s="69">
        <v>28</v>
      </c>
      <c r="H218" s="80">
        <v>303000</v>
      </c>
      <c r="I218" s="61">
        <v>291.89</v>
      </c>
      <c r="J218" s="59" t="s">
        <v>231</v>
      </c>
      <c r="K218" s="59" t="s">
        <v>231</v>
      </c>
      <c r="L218" s="59" t="s">
        <v>231</v>
      </c>
      <c r="M218" s="57" t="s">
        <v>232</v>
      </c>
      <c r="N218" s="59" t="s">
        <v>231</v>
      </c>
      <c r="O218" s="22"/>
    </row>
    <row r="219" spans="1:15" x14ac:dyDescent="0.35">
      <c r="A219" s="23">
        <v>169</v>
      </c>
      <c r="B219" s="70" t="s">
        <v>238</v>
      </c>
      <c r="C219" s="71">
        <v>2</v>
      </c>
      <c r="D219" s="70" t="s">
        <v>237</v>
      </c>
      <c r="E219" s="70" t="s">
        <v>230</v>
      </c>
      <c r="F219" s="61">
        <v>280000</v>
      </c>
      <c r="G219" s="69">
        <v>16</v>
      </c>
      <c r="H219" s="80">
        <v>280000</v>
      </c>
      <c r="I219" s="61">
        <v>380.37</v>
      </c>
      <c r="J219" s="59" t="s">
        <v>231</v>
      </c>
      <c r="K219" s="59" t="s">
        <v>231</v>
      </c>
      <c r="L219" s="59" t="s">
        <v>231</v>
      </c>
      <c r="M219" s="57" t="s">
        <v>232</v>
      </c>
      <c r="N219" s="59" t="s">
        <v>231</v>
      </c>
      <c r="O219" s="22"/>
    </row>
    <row r="220" spans="1:15" x14ac:dyDescent="0.35">
      <c r="A220" s="23">
        <v>170</v>
      </c>
      <c r="B220" s="70" t="s">
        <v>239</v>
      </c>
      <c r="C220" s="71">
        <v>13</v>
      </c>
      <c r="D220" s="70" t="s">
        <v>237</v>
      </c>
      <c r="E220" s="70" t="s">
        <v>230</v>
      </c>
      <c r="F220" s="61">
        <v>303000</v>
      </c>
      <c r="G220" s="69">
        <v>22</v>
      </c>
      <c r="H220" s="80">
        <v>303000</v>
      </c>
      <c r="I220" s="61">
        <v>520.17999999999995</v>
      </c>
      <c r="J220" s="59" t="s">
        <v>231</v>
      </c>
      <c r="K220" s="59" t="s">
        <v>231</v>
      </c>
      <c r="L220" s="59" t="s">
        <v>231</v>
      </c>
      <c r="M220" s="57" t="s">
        <v>232</v>
      </c>
      <c r="N220" s="59" t="s">
        <v>231</v>
      </c>
      <c r="O220" s="22"/>
    </row>
    <row r="221" spans="1:15" x14ac:dyDescent="0.35">
      <c r="A221" s="23">
        <v>171</v>
      </c>
      <c r="B221" s="70" t="s">
        <v>240</v>
      </c>
      <c r="C221" s="71">
        <v>3</v>
      </c>
      <c r="D221" s="70" t="s">
        <v>237</v>
      </c>
      <c r="E221" s="70" t="s">
        <v>230</v>
      </c>
      <c r="F221" s="61">
        <v>460000</v>
      </c>
      <c r="G221" s="69">
        <v>26</v>
      </c>
      <c r="H221" s="80">
        <v>460000</v>
      </c>
      <c r="I221" s="61">
        <v>1552.46</v>
      </c>
      <c r="J221" s="59" t="s">
        <v>231</v>
      </c>
      <c r="K221" s="59" t="s">
        <v>231</v>
      </c>
      <c r="L221" s="59" t="s">
        <v>231</v>
      </c>
      <c r="M221" s="57" t="s">
        <v>232</v>
      </c>
      <c r="N221" s="59" t="s">
        <v>231</v>
      </c>
      <c r="O221" s="22"/>
    </row>
    <row r="222" spans="1:15" x14ac:dyDescent="0.35">
      <c r="A222" s="23">
        <v>172</v>
      </c>
      <c r="B222" s="70" t="s">
        <v>241</v>
      </c>
      <c r="C222" s="71">
        <v>9</v>
      </c>
      <c r="D222" s="70" t="s">
        <v>242</v>
      </c>
      <c r="E222" s="70" t="s">
        <v>230</v>
      </c>
      <c r="F222" s="61">
        <v>282576.71999999997</v>
      </c>
      <c r="G222" s="69">
        <v>7</v>
      </c>
      <c r="H222" s="80">
        <v>240000</v>
      </c>
      <c r="I222" s="61">
        <v>42576.72</v>
      </c>
      <c r="J222" s="59" t="s">
        <v>231</v>
      </c>
      <c r="K222" s="59" t="s">
        <v>231</v>
      </c>
      <c r="L222" s="59" t="s">
        <v>231</v>
      </c>
      <c r="M222" s="57" t="s">
        <v>232</v>
      </c>
      <c r="N222" s="59" t="s">
        <v>231</v>
      </c>
      <c r="O222" s="22"/>
    </row>
    <row r="223" spans="1:15" x14ac:dyDescent="0.35">
      <c r="A223" s="23">
        <v>173</v>
      </c>
      <c r="B223" s="70" t="s">
        <v>243</v>
      </c>
      <c r="C223" s="71">
        <v>6</v>
      </c>
      <c r="D223" s="70" t="s">
        <v>234</v>
      </c>
      <c r="E223" s="70" t="s">
        <v>230</v>
      </c>
      <c r="F223" s="58">
        <f>H223+I223</f>
        <v>280664.5</v>
      </c>
      <c r="G223" s="69">
        <v>24</v>
      </c>
      <c r="H223" s="80">
        <v>23524.33</v>
      </c>
      <c r="I223" s="67">
        <v>257140.17</v>
      </c>
      <c r="J223" s="59" t="s">
        <v>231</v>
      </c>
      <c r="K223" s="59" t="s">
        <v>231</v>
      </c>
      <c r="L223" s="59" t="s">
        <v>231</v>
      </c>
      <c r="M223" s="57" t="s">
        <v>232</v>
      </c>
      <c r="N223" s="59" t="s">
        <v>231</v>
      </c>
      <c r="O223" s="22"/>
    </row>
    <row r="224" spans="1:15" x14ac:dyDescent="0.35">
      <c r="A224" s="23">
        <v>174</v>
      </c>
      <c r="B224" s="70" t="s">
        <v>244</v>
      </c>
      <c r="C224" s="71">
        <v>7</v>
      </c>
      <c r="D224" s="70" t="s">
        <v>244</v>
      </c>
      <c r="E224" s="70" t="s">
        <v>230</v>
      </c>
      <c r="F224" s="61">
        <v>291677.52</v>
      </c>
      <c r="G224" s="69" t="s">
        <v>231</v>
      </c>
      <c r="H224" s="81" t="s">
        <v>231</v>
      </c>
      <c r="I224" s="67">
        <v>289677.52</v>
      </c>
      <c r="J224" s="62">
        <v>2000</v>
      </c>
      <c r="K224" s="59" t="s">
        <v>231</v>
      </c>
      <c r="L224" s="59" t="s">
        <v>231</v>
      </c>
      <c r="M224" s="57" t="s">
        <v>232</v>
      </c>
      <c r="N224" s="59" t="s">
        <v>231</v>
      </c>
      <c r="O224" s="22"/>
    </row>
    <row r="225" spans="1:15" x14ac:dyDescent="0.35">
      <c r="A225" s="23">
        <v>175</v>
      </c>
      <c r="B225" s="70" t="s">
        <v>245</v>
      </c>
      <c r="C225" s="71">
        <v>3</v>
      </c>
      <c r="D225" s="72" t="s">
        <v>246</v>
      </c>
      <c r="E225" s="70" t="s">
        <v>230</v>
      </c>
      <c r="F225" s="61">
        <v>287110.08</v>
      </c>
      <c r="G225" s="69">
        <v>8</v>
      </c>
      <c r="H225" s="80">
        <v>200000</v>
      </c>
      <c r="I225" s="61">
        <v>87110.080000000002</v>
      </c>
      <c r="J225" s="59" t="s">
        <v>231</v>
      </c>
      <c r="K225" s="59" t="s">
        <v>231</v>
      </c>
      <c r="L225" s="63" t="s">
        <v>231</v>
      </c>
      <c r="M225" s="57" t="s">
        <v>232</v>
      </c>
      <c r="N225" s="59" t="s">
        <v>231</v>
      </c>
      <c r="O225" s="22"/>
    </row>
    <row r="226" spans="1:15" x14ac:dyDescent="0.35">
      <c r="A226" s="23">
        <v>176</v>
      </c>
      <c r="B226" s="70" t="s">
        <v>247</v>
      </c>
      <c r="C226" s="71">
        <v>7</v>
      </c>
      <c r="D226" s="72" t="s">
        <v>248</v>
      </c>
      <c r="E226" s="70" t="s">
        <v>230</v>
      </c>
      <c r="F226" s="61">
        <v>280713.55</v>
      </c>
      <c r="G226" s="69">
        <v>47</v>
      </c>
      <c r="H226" s="80">
        <v>266800</v>
      </c>
      <c r="I226" s="61">
        <v>13913.55</v>
      </c>
      <c r="J226" s="59" t="s">
        <v>231</v>
      </c>
      <c r="K226" s="59" t="s">
        <v>231</v>
      </c>
      <c r="L226" s="59" t="s">
        <v>231</v>
      </c>
      <c r="M226" s="57" t="s">
        <v>232</v>
      </c>
      <c r="N226" s="59" t="s">
        <v>231</v>
      </c>
      <c r="O226" s="22"/>
    </row>
    <row r="227" spans="1:15" x14ac:dyDescent="0.35">
      <c r="A227" s="23">
        <v>177</v>
      </c>
      <c r="B227" s="70" t="s">
        <v>249</v>
      </c>
      <c r="C227" s="71">
        <v>3</v>
      </c>
      <c r="D227" s="72" t="s">
        <v>249</v>
      </c>
      <c r="E227" s="70" t="s">
        <v>230</v>
      </c>
      <c r="F227" s="61">
        <v>284750</v>
      </c>
      <c r="G227" s="69">
        <v>35</v>
      </c>
      <c r="H227" s="80">
        <v>284750</v>
      </c>
      <c r="I227" s="59" t="s">
        <v>231</v>
      </c>
      <c r="J227" s="59" t="s">
        <v>231</v>
      </c>
      <c r="K227" s="59" t="s">
        <v>231</v>
      </c>
      <c r="L227" s="59" t="s">
        <v>231</v>
      </c>
      <c r="M227" s="57" t="s">
        <v>232</v>
      </c>
      <c r="N227" s="59" t="s">
        <v>231</v>
      </c>
      <c r="O227" s="22"/>
    </row>
    <row r="228" spans="1:15" x14ac:dyDescent="0.35">
      <c r="A228" s="23">
        <v>178</v>
      </c>
      <c r="B228" s="70" t="s">
        <v>51</v>
      </c>
      <c r="C228" s="71">
        <v>13</v>
      </c>
      <c r="D228" s="70" t="s">
        <v>250</v>
      </c>
      <c r="E228" s="70" t="s">
        <v>230</v>
      </c>
      <c r="F228" s="61">
        <v>327182.32</v>
      </c>
      <c r="G228" s="69">
        <v>25</v>
      </c>
      <c r="H228" s="80">
        <v>320071</v>
      </c>
      <c r="I228" s="61">
        <v>7111.32</v>
      </c>
      <c r="J228" s="59" t="s">
        <v>231</v>
      </c>
      <c r="K228" s="59" t="s">
        <v>231</v>
      </c>
      <c r="L228" s="57" t="s">
        <v>232</v>
      </c>
      <c r="M228" s="57"/>
      <c r="N228" s="59" t="s">
        <v>231</v>
      </c>
      <c r="O228" s="22"/>
    </row>
    <row r="229" spans="1:15" x14ac:dyDescent="0.35">
      <c r="A229" s="23">
        <v>179</v>
      </c>
      <c r="B229" s="70" t="s">
        <v>251</v>
      </c>
      <c r="C229" s="71">
        <v>6</v>
      </c>
      <c r="D229" s="70" t="s">
        <v>250</v>
      </c>
      <c r="E229" s="70" t="s">
        <v>230</v>
      </c>
      <c r="F229" s="61">
        <v>280662.15000000002</v>
      </c>
      <c r="G229" s="69">
        <v>15</v>
      </c>
      <c r="H229" s="80">
        <v>280000</v>
      </c>
      <c r="I229" s="61">
        <v>662.15</v>
      </c>
      <c r="J229" s="59" t="s">
        <v>231</v>
      </c>
      <c r="K229" s="59" t="s">
        <v>231</v>
      </c>
      <c r="L229" s="59" t="s">
        <v>231</v>
      </c>
      <c r="M229" s="57" t="s">
        <v>232</v>
      </c>
      <c r="N229" s="59" t="s">
        <v>231</v>
      </c>
      <c r="O229" s="22"/>
    </row>
    <row r="230" spans="1:15" x14ac:dyDescent="0.35">
      <c r="F230" s="55">
        <f>SUM(F212:F229)</f>
        <v>5383172.3599999994</v>
      </c>
      <c r="G230" s="41">
        <f>SUM(G212:G229)</f>
        <v>391</v>
      </c>
      <c r="H230" s="111">
        <f>SUM(H212:H229)</f>
        <v>4470590.25</v>
      </c>
      <c r="I230" s="55">
        <f>SUM(I212:I229)</f>
        <v>913327.23</v>
      </c>
      <c r="J230" s="42">
        <f>SUM(J212:J229)</f>
        <v>2000</v>
      </c>
    </row>
    <row r="232" spans="1:15" x14ac:dyDescent="0.35">
      <c r="A232" s="2"/>
      <c r="B232" s="2" t="s">
        <v>1</v>
      </c>
      <c r="C232" s="2"/>
      <c r="D232" s="8"/>
      <c r="E232" s="19"/>
      <c r="F232" s="19" t="s">
        <v>6</v>
      </c>
      <c r="G232" s="11" t="s">
        <v>26</v>
      </c>
      <c r="H232" s="12"/>
      <c r="I232" s="3" t="s">
        <v>6</v>
      </c>
      <c r="J232" s="8" t="s">
        <v>13</v>
      </c>
      <c r="K232" s="3" t="s">
        <v>16</v>
      </c>
      <c r="L232" s="16" t="s">
        <v>18</v>
      </c>
      <c r="M232" s="17"/>
      <c r="N232" s="17"/>
      <c r="O232" s="8"/>
    </row>
    <row r="233" spans="1:15" x14ac:dyDescent="0.35">
      <c r="A233" s="4" t="s">
        <v>0</v>
      </c>
      <c r="B233" s="4" t="s">
        <v>2</v>
      </c>
      <c r="C233" s="4" t="s">
        <v>3</v>
      </c>
      <c r="D233" s="9" t="s">
        <v>4</v>
      </c>
      <c r="E233" s="20" t="s">
        <v>5</v>
      </c>
      <c r="F233" s="20" t="s">
        <v>7</v>
      </c>
      <c r="G233" s="13" t="s">
        <v>27</v>
      </c>
      <c r="H233" s="14"/>
      <c r="I233" s="5" t="s">
        <v>11</v>
      </c>
      <c r="J233" s="9" t="s">
        <v>14</v>
      </c>
      <c r="K233" s="5" t="s">
        <v>17</v>
      </c>
      <c r="L233" s="8" t="s">
        <v>19</v>
      </c>
      <c r="M233" s="8" t="s">
        <v>20</v>
      </c>
      <c r="N233" s="5" t="s">
        <v>21</v>
      </c>
      <c r="O233" s="9" t="s">
        <v>25</v>
      </c>
    </row>
    <row r="234" spans="1:15" x14ac:dyDescent="0.35">
      <c r="A234" s="6"/>
      <c r="B234" s="6"/>
      <c r="C234" s="6"/>
      <c r="D234" s="10"/>
      <c r="E234" s="21"/>
      <c r="F234" s="21" t="s">
        <v>8</v>
      </c>
      <c r="G234" s="7" t="s">
        <v>9</v>
      </c>
      <c r="H234" s="15" t="s">
        <v>10</v>
      </c>
      <c r="I234" s="7" t="s">
        <v>12</v>
      </c>
      <c r="J234" s="10" t="s">
        <v>15</v>
      </c>
      <c r="K234" s="7"/>
      <c r="L234" s="10" t="s">
        <v>22</v>
      </c>
      <c r="M234" s="10" t="s">
        <v>23</v>
      </c>
      <c r="N234" s="7" t="s">
        <v>24</v>
      </c>
      <c r="O234" s="18"/>
    </row>
    <row r="235" spans="1:15" x14ac:dyDescent="0.35">
      <c r="A235" s="23">
        <v>180</v>
      </c>
      <c r="B235" s="70" t="s">
        <v>252</v>
      </c>
      <c r="C235" s="71">
        <v>10</v>
      </c>
      <c r="D235" s="70" t="s">
        <v>253</v>
      </c>
      <c r="E235" s="70" t="s">
        <v>230</v>
      </c>
      <c r="F235" s="73">
        <v>281670.06</v>
      </c>
      <c r="G235" s="84">
        <v>16</v>
      </c>
      <c r="H235" s="80">
        <v>257000</v>
      </c>
      <c r="I235" s="65">
        <v>24670.06</v>
      </c>
      <c r="J235" s="75" t="s">
        <v>231</v>
      </c>
      <c r="K235" s="75" t="s">
        <v>231</v>
      </c>
      <c r="L235" s="75" t="s">
        <v>231</v>
      </c>
      <c r="M235" s="25" t="s">
        <v>232</v>
      </c>
      <c r="N235" s="75" t="s">
        <v>231</v>
      </c>
      <c r="O235" s="22"/>
    </row>
    <row r="236" spans="1:15" x14ac:dyDescent="0.35">
      <c r="A236" s="23">
        <v>181</v>
      </c>
      <c r="B236" s="70" t="s">
        <v>254</v>
      </c>
      <c r="C236" s="71">
        <v>12</v>
      </c>
      <c r="D236" s="70" t="s">
        <v>253</v>
      </c>
      <c r="E236" s="70" t="s">
        <v>230</v>
      </c>
      <c r="F236" s="73">
        <v>280040.73</v>
      </c>
      <c r="G236" s="84">
        <v>15</v>
      </c>
      <c r="H236" s="80">
        <v>270000</v>
      </c>
      <c r="I236" s="65">
        <v>10040.73</v>
      </c>
      <c r="J236" s="75" t="s">
        <v>231</v>
      </c>
      <c r="K236" s="75" t="s">
        <v>231</v>
      </c>
      <c r="L236" s="75" t="s">
        <v>231</v>
      </c>
      <c r="M236" s="25" t="s">
        <v>232</v>
      </c>
      <c r="N236" s="75" t="s">
        <v>231</v>
      </c>
      <c r="O236" s="22"/>
    </row>
    <row r="237" spans="1:15" x14ac:dyDescent="0.35">
      <c r="A237" s="23">
        <v>182</v>
      </c>
      <c r="B237" s="70" t="s">
        <v>255</v>
      </c>
      <c r="C237" s="71">
        <v>3</v>
      </c>
      <c r="D237" s="70" t="s">
        <v>256</v>
      </c>
      <c r="E237" s="70" t="s">
        <v>230</v>
      </c>
      <c r="F237" s="76">
        <v>297391.12</v>
      </c>
      <c r="G237" s="84" t="s">
        <v>231</v>
      </c>
      <c r="H237" s="81" t="s">
        <v>231</v>
      </c>
      <c r="I237" s="64">
        <v>271391.12</v>
      </c>
      <c r="J237" s="83">
        <v>26000</v>
      </c>
      <c r="K237" s="75" t="s">
        <v>231</v>
      </c>
      <c r="L237" s="75" t="s">
        <v>231</v>
      </c>
      <c r="M237" s="25" t="s">
        <v>232</v>
      </c>
      <c r="N237" s="25" t="s">
        <v>231</v>
      </c>
      <c r="O237" s="22"/>
    </row>
    <row r="238" spans="1:15" x14ac:dyDescent="0.35">
      <c r="A238" s="23">
        <v>183</v>
      </c>
      <c r="B238" s="70" t="s">
        <v>257</v>
      </c>
      <c r="C238" s="71">
        <v>1</v>
      </c>
      <c r="D238" s="70" t="s">
        <v>258</v>
      </c>
      <c r="E238" s="70" t="s">
        <v>230</v>
      </c>
      <c r="F238" s="76">
        <f>SUM(H238:J238)</f>
        <v>280000</v>
      </c>
      <c r="G238" s="84"/>
      <c r="H238" s="80">
        <v>161000</v>
      </c>
      <c r="I238" s="65">
        <v>59000</v>
      </c>
      <c r="J238" s="83">
        <v>60000</v>
      </c>
      <c r="K238" s="75" t="s">
        <v>231</v>
      </c>
      <c r="L238" s="25" t="s">
        <v>232</v>
      </c>
      <c r="M238" s="75" t="s">
        <v>231</v>
      </c>
      <c r="N238" s="25" t="s">
        <v>231</v>
      </c>
      <c r="O238" s="22"/>
    </row>
    <row r="239" spans="1:15" x14ac:dyDescent="0.35">
      <c r="A239" s="23">
        <v>184</v>
      </c>
      <c r="B239" s="70" t="s">
        <v>259</v>
      </c>
      <c r="C239" s="71">
        <v>3</v>
      </c>
      <c r="D239" s="70" t="s">
        <v>260</v>
      </c>
      <c r="E239" s="70" t="s">
        <v>230</v>
      </c>
      <c r="F239" s="73">
        <v>280927.86</v>
      </c>
      <c r="G239" s="84">
        <v>23</v>
      </c>
      <c r="H239" s="80">
        <v>280000</v>
      </c>
      <c r="I239" s="73">
        <v>927.86</v>
      </c>
      <c r="J239" s="75" t="s">
        <v>231</v>
      </c>
      <c r="K239" s="75" t="s">
        <v>231</v>
      </c>
      <c r="L239" s="75" t="s">
        <v>231</v>
      </c>
      <c r="M239" s="75" t="s">
        <v>231</v>
      </c>
      <c r="N239" s="25" t="s">
        <v>232</v>
      </c>
      <c r="O239" s="22"/>
    </row>
    <row r="240" spans="1:15" x14ac:dyDescent="0.35">
      <c r="A240" s="23">
        <v>185</v>
      </c>
      <c r="B240" s="70" t="s">
        <v>261</v>
      </c>
      <c r="C240" s="71">
        <v>7</v>
      </c>
      <c r="D240" s="70" t="s">
        <v>260</v>
      </c>
      <c r="E240" s="70" t="s">
        <v>230</v>
      </c>
      <c r="F240" s="73">
        <v>280000.45</v>
      </c>
      <c r="G240" s="84">
        <v>11</v>
      </c>
      <c r="H240" s="80">
        <v>232000</v>
      </c>
      <c r="I240" s="65">
        <v>19809.45</v>
      </c>
      <c r="J240" s="75" t="s">
        <v>231</v>
      </c>
      <c r="K240" s="74">
        <v>28191</v>
      </c>
      <c r="L240" s="75" t="s">
        <v>231</v>
      </c>
      <c r="M240" s="75" t="s">
        <v>231</v>
      </c>
      <c r="N240" s="25" t="s">
        <v>232</v>
      </c>
      <c r="O240" s="22"/>
    </row>
    <row r="241" spans="1:15" x14ac:dyDescent="0.35">
      <c r="A241" s="23">
        <v>186</v>
      </c>
      <c r="B241" s="70" t="s">
        <v>262</v>
      </c>
      <c r="C241" s="71">
        <v>6</v>
      </c>
      <c r="D241" s="70" t="s">
        <v>260</v>
      </c>
      <c r="E241" s="70" t="s">
        <v>230</v>
      </c>
      <c r="F241" s="73">
        <v>281406</v>
      </c>
      <c r="G241" s="84" t="s">
        <v>231</v>
      </c>
      <c r="H241" s="82" t="s">
        <v>231</v>
      </c>
      <c r="I241" s="75">
        <v>406.3</v>
      </c>
      <c r="J241" s="75" t="s">
        <v>231</v>
      </c>
      <c r="K241" s="75" t="s">
        <v>231</v>
      </c>
      <c r="L241" s="75" t="s">
        <v>231</v>
      </c>
      <c r="M241" s="25" t="s">
        <v>232</v>
      </c>
      <c r="N241" s="75" t="s">
        <v>231</v>
      </c>
      <c r="O241" s="22"/>
    </row>
    <row r="242" spans="1:15" x14ac:dyDescent="0.35">
      <c r="A242" s="23">
        <v>187</v>
      </c>
      <c r="B242" s="70" t="s">
        <v>263</v>
      </c>
      <c r="C242" s="71">
        <v>1</v>
      </c>
      <c r="D242" s="70" t="s">
        <v>260</v>
      </c>
      <c r="E242" s="70" t="s">
        <v>230</v>
      </c>
      <c r="F242" s="73">
        <v>280733.28999999998</v>
      </c>
      <c r="G242" s="84">
        <v>27</v>
      </c>
      <c r="H242" s="80">
        <v>237900</v>
      </c>
      <c r="I242" s="73">
        <v>133.29</v>
      </c>
      <c r="J242" s="74">
        <v>42700</v>
      </c>
      <c r="K242" s="75" t="s">
        <v>231</v>
      </c>
      <c r="L242" s="75" t="s">
        <v>231</v>
      </c>
      <c r="M242" s="25" t="s">
        <v>231</v>
      </c>
      <c r="N242" s="25" t="s">
        <v>232</v>
      </c>
      <c r="O242" s="22"/>
    </row>
    <row r="243" spans="1:15" x14ac:dyDescent="0.35">
      <c r="A243" s="23">
        <v>188</v>
      </c>
      <c r="B243" s="70" t="s">
        <v>263</v>
      </c>
      <c r="C243" s="71">
        <v>11</v>
      </c>
      <c r="D243" s="70" t="s">
        <v>260</v>
      </c>
      <c r="E243" s="70" t="s">
        <v>230</v>
      </c>
      <c r="F243" s="85">
        <v>281499.95</v>
      </c>
      <c r="G243" s="86">
        <v>26</v>
      </c>
      <c r="H243" s="81">
        <v>260000</v>
      </c>
      <c r="I243" s="65">
        <v>21499.95</v>
      </c>
      <c r="J243" s="77" t="s">
        <v>231</v>
      </c>
      <c r="K243" s="59" t="s">
        <v>231</v>
      </c>
      <c r="L243" s="59" t="s">
        <v>231</v>
      </c>
      <c r="M243" s="59" t="s">
        <v>231</v>
      </c>
      <c r="N243" s="57" t="s">
        <v>232</v>
      </c>
      <c r="O243" s="22"/>
    </row>
    <row r="244" spans="1:15" x14ac:dyDescent="0.35">
      <c r="A244" s="23">
        <v>189</v>
      </c>
      <c r="B244" s="70" t="s">
        <v>260</v>
      </c>
      <c r="C244" s="71">
        <v>8</v>
      </c>
      <c r="D244" s="70" t="s">
        <v>260</v>
      </c>
      <c r="E244" s="70" t="s">
        <v>230</v>
      </c>
      <c r="F244" s="85">
        <v>281108.03000000003</v>
      </c>
      <c r="G244" s="86">
        <v>5</v>
      </c>
      <c r="H244" s="82">
        <v>145000</v>
      </c>
      <c r="I244" s="78">
        <v>131608.03</v>
      </c>
      <c r="J244" s="86">
        <v>4500</v>
      </c>
      <c r="K244" s="59" t="s">
        <v>231</v>
      </c>
      <c r="L244" s="57" t="s">
        <v>232</v>
      </c>
      <c r="M244" s="59" t="s">
        <v>231</v>
      </c>
      <c r="N244" s="59" t="s">
        <v>231</v>
      </c>
      <c r="O244" s="22"/>
    </row>
    <row r="245" spans="1:15" x14ac:dyDescent="0.35">
      <c r="A245" s="23">
        <v>190</v>
      </c>
      <c r="B245" s="22" t="s">
        <v>265</v>
      </c>
      <c r="C245" s="29">
        <v>1</v>
      </c>
      <c r="D245" s="22" t="s">
        <v>266</v>
      </c>
      <c r="E245" s="22" t="s">
        <v>264</v>
      </c>
      <c r="F245" s="51">
        <v>280000</v>
      </c>
      <c r="G245" s="29">
        <v>15</v>
      </c>
      <c r="H245" s="52">
        <v>263000</v>
      </c>
      <c r="I245" s="55">
        <v>17380.939999999999</v>
      </c>
      <c r="J245" s="30" t="s">
        <v>66</v>
      </c>
      <c r="K245" s="30" t="s">
        <v>52</v>
      </c>
      <c r="L245" s="30" t="s">
        <v>66</v>
      </c>
      <c r="M245" s="59" t="s">
        <v>231</v>
      </c>
      <c r="N245" s="30" t="s">
        <v>53</v>
      </c>
      <c r="O245" s="22"/>
    </row>
    <row r="246" spans="1:15" x14ac:dyDescent="0.35">
      <c r="A246" s="23">
        <v>191</v>
      </c>
      <c r="B246" s="22" t="s">
        <v>266</v>
      </c>
      <c r="C246" s="29">
        <v>4</v>
      </c>
      <c r="D246" s="22" t="s">
        <v>266</v>
      </c>
      <c r="E246" s="22" t="s">
        <v>264</v>
      </c>
      <c r="F246" s="51">
        <v>280000</v>
      </c>
      <c r="G246" s="29">
        <v>8</v>
      </c>
      <c r="H246" s="52">
        <v>210000</v>
      </c>
      <c r="I246" s="55">
        <v>70000</v>
      </c>
      <c r="J246" s="30" t="s">
        <v>66</v>
      </c>
      <c r="K246" s="30" t="s">
        <v>52</v>
      </c>
      <c r="L246" s="30" t="s">
        <v>52</v>
      </c>
      <c r="M246" s="59" t="s">
        <v>231</v>
      </c>
      <c r="N246" s="30" t="s">
        <v>53</v>
      </c>
      <c r="O246" s="22"/>
    </row>
    <row r="247" spans="1:15" x14ac:dyDescent="0.35">
      <c r="A247" s="23">
        <v>192</v>
      </c>
      <c r="B247" s="22" t="s">
        <v>267</v>
      </c>
      <c r="C247" s="29">
        <v>5</v>
      </c>
      <c r="D247" s="22" t="s">
        <v>266</v>
      </c>
      <c r="E247" s="22" t="s">
        <v>264</v>
      </c>
      <c r="F247" s="51">
        <v>310833</v>
      </c>
      <c r="G247" s="29">
        <v>25</v>
      </c>
      <c r="H247" s="52">
        <v>308000</v>
      </c>
      <c r="I247" s="51">
        <v>2833.25</v>
      </c>
      <c r="J247" s="30" t="s">
        <v>66</v>
      </c>
      <c r="K247" s="30" t="s">
        <v>52</v>
      </c>
      <c r="L247" s="30" t="s">
        <v>52</v>
      </c>
      <c r="M247" s="59" t="s">
        <v>231</v>
      </c>
      <c r="N247" s="30" t="s">
        <v>53</v>
      </c>
      <c r="O247" s="22"/>
    </row>
    <row r="248" spans="1:15" x14ac:dyDescent="0.35">
      <c r="A248" s="23">
        <v>193</v>
      </c>
      <c r="B248" s="22" t="s">
        <v>268</v>
      </c>
      <c r="C248" s="29">
        <v>1</v>
      </c>
      <c r="D248" s="22" t="s">
        <v>264</v>
      </c>
      <c r="E248" s="22" t="s">
        <v>264</v>
      </c>
      <c r="F248" s="51">
        <v>280000</v>
      </c>
      <c r="G248" s="29">
        <v>43</v>
      </c>
      <c r="H248" s="52">
        <v>280000</v>
      </c>
      <c r="I248" s="51">
        <v>1426</v>
      </c>
      <c r="J248" s="30" t="s">
        <v>66</v>
      </c>
      <c r="K248" s="30" t="s">
        <v>52</v>
      </c>
      <c r="L248" s="30" t="s">
        <v>52</v>
      </c>
      <c r="M248" s="30" t="s">
        <v>53</v>
      </c>
      <c r="N248" s="30" t="s">
        <v>52</v>
      </c>
      <c r="O248" s="22"/>
    </row>
    <row r="249" spans="1:15" x14ac:dyDescent="0.35">
      <c r="A249" s="23">
        <v>194</v>
      </c>
      <c r="B249" s="22" t="s">
        <v>264</v>
      </c>
      <c r="C249" s="29">
        <v>3</v>
      </c>
      <c r="D249" s="22" t="s">
        <v>264</v>
      </c>
      <c r="E249" s="22" t="s">
        <v>264</v>
      </c>
      <c r="F249" s="51">
        <v>298827.71000000002</v>
      </c>
      <c r="G249" s="29">
        <v>35</v>
      </c>
      <c r="H249" s="52">
        <v>263300</v>
      </c>
      <c r="I249" s="55">
        <v>16827.71</v>
      </c>
      <c r="J249" s="30" t="s">
        <v>66</v>
      </c>
      <c r="K249" s="30" t="s">
        <v>52</v>
      </c>
      <c r="L249" s="30" t="s">
        <v>52</v>
      </c>
      <c r="M249" s="30" t="s">
        <v>52</v>
      </c>
      <c r="N249" s="30" t="s">
        <v>53</v>
      </c>
      <c r="O249" s="22"/>
    </row>
    <row r="250" spans="1:15" x14ac:dyDescent="0.35">
      <c r="A250" s="23">
        <v>195</v>
      </c>
      <c r="B250" s="22" t="s">
        <v>269</v>
      </c>
      <c r="C250" s="29">
        <v>4</v>
      </c>
      <c r="D250" s="22" t="s">
        <v>269</v>
      </c>
      <c r="E250" s="22" t="s">
        <v>264</v>
      </c>
      <c r="F250" s="51">
        <v>280000</v>
      </c>
      <c r="G250" s="29">
        <v>21</v>
      </c>
      <c r="H250" s="52">
        <v>183500</v>
      </c>
      <c r="I250" s="55">
        <v>97627.78</v>
      </c>
      <c r="J250" s="30" t="s">
        <v>66</v>
      </c>
      <c r="K250" s="30" t="s">
        <v>52</v>
      </c>
      <c r="L250" s="30" t="s">
        <v>52</v>
      </c>
      <c r="M250" s="30" t="s">
        <v>52</v>
      </c>
      <c r="N250" s="30" t="s">
        <v>53</v>
      </c>
      <c r="O250" s="22"/>
    </row>
    <row r="251" spans="1:15" x14ac:dyDescent="0.35">
      <c r="A251" s="23">
        <v>196</v>
      </c>
      <c r="B251" s="22" t="s">
        <v>270</v>
      </c>
      <c r="C251" s="29">
        <v>5</v>
      </c>
      <c r="D251" s="22" t="s">
        <v>269</v>
      </c>
      <c r="E251" s="22" t="s">
        <v>264</v>
      </c>
      <c r="F251" s="51">
        <v>384608</v>
      </c>
      <c r="G251" s="29">
        <v>34</v>
      </c>
      <c r="H251" s="52">
        <v>340000</v>
      </c>
      <c r="I251" s="55">
        <v>44608</v>
      </c>
      <c r="J251" s="30" t="s">
        <v>66</v>
      </c>
      <c r="K251" s="30" t="s">
        <v>52</v>
      </c>
      <c r="L251" s="30" t="s">
        <v>52</v>
      </c>
      <c r="M251" s="30" t="s">
        <v>53</v>
      </c>
      <c r="N251" s="30" t="s">
        <v>52</v>
      </c>
      <c r="O251" s="22"/>
    </row>
    <row r="252" spans="1:15" x14ac:dyDescent="0.35">
      <c r="A252" s="23">
        <v>197</v>
      </c>
      <c r="B252" s="22" t="s">
        <v>254</v>
      </c>
      <c r="C252" s="29">
        <v>6</v>
      </c>
      <c r="D252" s="22" t="s">
        <v>269</v>
      </c>
      <c r="E252" s="22" t="s">
        <v>264</v>
      </c>
      <c r="F252" s="51">
        <v>280000</v>
      </c>
      <c r="G252" s="29">
        <v>8</v>
      </c>
      <c r="H252" s="52">
        <v>195000</v>
      </c>
      <c r="I252" s="55">
        <v>85000</v>
      </c>
      <c r="J252" s="30" t="s">
        <v>66</v>
      </c>
      <c r="K252" s="30" t="s">
        <v>52</v>
      </c>
      <c r="L252" s="30" t="s">
        <v>52</v>
      </c>
      <c r="M252" s="30" t="s">
        <v>52</v>
      </c>
      <c r="N252" s="30" t="s">
        <v>53</v>
      </c>
      <c r="O252" s="22"/>
    </row>
    <row r="253" spans="1:15" x14ac:dyDescent="0.35">
      <c r="F253" s="113">
        <f t="shared" ref="F253:K253" si="1">SUM(F235:F252)</f>
        <v>5219046.2</v>
      </c>
      <c r="G253" s="42">
        <f t="shared" si="1"/>
        <v>312</v>
      </c>
      <c r="H253" s="111">
        <f t="shared" si="1"/>
        <v>3885700</v>
      </c>
      <c r="I253" s="114">
        <f t="shared" si="1"/>
        <v>875190.46999999986</v>
      </c>
      <c r="J253" s="115">
        <f t="shared" si="1"/>
        <v>133200</v>
      </c>
      <c r="K253" s="113">
        <f t="shared" si="1"/>
        <v>28191</v>
      </c>
    </row>
    <row r="255" spans="1:15" x14ac:dyDescent="0.35">
      <c r="A255" s="2"/>
      <c r="B255" s="2" t="s">
        <v>1</v>
      </c>
      <c r="C255" s="2"/>
      <c r="D255" s="8"/>
      <c r="E255" s="19"/>
      <c r="F255" s="19" t="s">
        <v>6</v>
      </c>
      <c r="G255" s="11" t="s">
        <v>26</v>
      </c>
      <c r="H255" s="12"/>
      <c r="I255" s="3" t="s">
        <v>6</v>
      </c>
      <c r="J255" s="8" t="s">
        <v>13</v>
      </c>
      <c r="K255" s="3" t="s">
        <v>16</v>
      </c>
      <c r="L255" s="16" t="s">
        <v>18</v>
      </c>
      <c r="M255" s="17"/>
      <c r="N255" s="17"/>
      <c r="O255" s="8"/>
    </row>
    <row r="256" spans="1:15" x14ac:dyDescent="0.35">
      <c r="A256" s="4" t="s">
        <v>0</v>
      </c>
      <c r="B256" s="4" t="s">
        <v>2</v>
      </c>
      <c r="C256" s="4" t="s">
        <v>3</v>
      </c>
      <c r="D256" s="9" t="s">
        <v>4</v>
      </c>
      <c r="E256" s="20" t="s">
        <v>5</v>
      </c>
      <c r="F256" s="20" t="s">
        <v>7</v>
      </c>
      <c r="G256" s="13" t="s">
        <v>27</v>
      </c>
      <c r="H256" s="14"/>
      <c r="I256" s="5" t="s">
        <v>11</v>
      </c>
      <c r="J256" s="9" t="s">
        <v>14</v>
      </c>
      <c r="K256" s="5" t="s">
        <v>17</v>
      </c>
      <c r="L256" s="8" t="s">
        <v>19</v>
      </c>
      <c r="M256" s="8" t="s">
        <v>20</v>
      </c>
      <c r="N256" s="5" t="s">
        <v>21</v>
      </c>
      <c r="O256" s="9" t="s">
        <v>25</v>
      </c>
    </row>
    <row r="257" spans="1:15" x14ac:dyDescent="0.35">
      <c r="A257" s="6"/>
      <c r="B257" s="6"/>
      <c r="C257" s="6"/>
      <c r="D257" s="10"/>
      <c r="E257" s="21"/>
      <c r="F257" s="21" t="s">
        <v>8</v>
      </c>
      <c r="G257" s="7" t="s">
        <v>9</v>
      </c>
      <c r="H257" s="15" t="s">
        <v>10</v>
      </c>
      <c r="I257" s="7" t="s">
        <v>12</v>
      </c>
      <c r="J257" s="10" t="s">
        <v>15</v>
      </c>
      <c r="K257" s="7"/>
      <c r="L257" s="10" t="s">
        <v>22</v>
      </c>
      <c r="M257" s="10" t="s">
        <v>23</v>
      </c>
      <c r="N257" s="7" t="s">
        <v>24</v>
      </c>
      <c r="O257" s="18"/>
    </row>
    <row r="258" spans="1:15" x14ac:dyDescent="0.35">
      <c r="A258" s="23">
        <v>198</v>
      </c>
      <c r="B258" s="22" t="s">
        <v>273</v>
      </c>
      <c r="C258" s="23">
        <v>3</v>
      </c>
      <c r="D258" s="22" t="s">
        <v>271</v>
      </c>
      <c r="E258" s="22" t="s">
        <v>264</v>
      </c>
      <c r="F258" s="51">
        <v>290033.94</v>
      </c>
      <c r="G258" s="105">
        <v>42</v>
      </c>
      <c r="H258" s="52">
        <v>280000</v>
      </c>
      <c r="I258" s="55">
        <v>10033.94</v>
      </c>
      <c r="J258" s="32" t="s">
        <v>52</v>
      </c>
      <c r="K258" s="30" t="s">
        <v>52</v>
      </c>
      <c r="L258" s="30"/>
      <c r="M258" s="30"/>
      <c r="N258" s="30" t="s">
        <v>53</v>
      </c>
      <c r="O258" s="22"/>
    </row>
    <row r="259" spans="1:15" x14ac:dyDescent="0.35">
      <c r="A259" s="23">
        <v>199</v>
      </c>
      <c r="B259" s="22" t="s">
        <v>274</v>
      </c>
      <c r="C259" s="23">
        <v>4</v>
      </c>
      <c r="D259" s="22" t="s">
        <v>271</v>
      </c>
      <c r="E259" s="22" t="s">
        <v>264</v>
      </c>
      <c r="F259" s="51">
        <v>280000</v>
      </c>
      <c r="G259" s="105">
        <v>33</v>
      </c>
      <c r="H259" s="52">
        <v>270600</v>
      </c>
      <c r="I259" s="51">
        <v>8763.2800000000007</v>
      </c>
      <c r="J259" s="32" t="s">
        <v>52</v>
      </c>
      <c r="K259" s="30" t="s">
        <v>52</v>
      </c>
      <c r="L259" s="30"/>
      <c r="M259" s="30" t="s">
        <v>53</v>
      </c>
      <c r="N259" s="30"/>
      <c r="O259" s="22" t="s">
        <v>278</v>
      </c>
    </row>
    <row r="260" spans="1:15" x14ac:dyDescent="0.35">
      <c r="A260" s="23">
        <v>200</v>
      </c>
      <c r="B260" s="22" t="s">
        <v>275</v>
      </c>
      <c r="C260" s="23">
        <v>7</v>
      </c>
      <c r="D260" s="22" t="s">
        <v>271</v>
      </c>
      <c r="E260" s="22" t="s">
        <v>264</v>
      </c>
      <c r="F260" s="51">
        <v>341871.18</v>
      </c>
      <c r="G260" s="105">
        <v>31</v>
      </c>
      <c r="H260" s="52">
        <v>228000</v>
      </c>
      <c r="I260" s="55">
        <v>113871.18</v>
      </c>
      <c r="J260" s="32" t="s">
        <v>52</v>
      </c>
      <c r="K260" s="30" t="s">
        <v>52</v>
      </c>
      <c r="L260" s="30"/>
      <c r="M260" s="30"/>
      <c r="N260" s="30" t="s">
        <v>53</v>
      </c>
      <c r="O260" s="22"/>
    </row>
    <row r="261" spans="1:15" x14ac:dyDescent="0.35">
      <c r="A261" s="23">
        <v>201</v>
      </c>
      <c r="B261" s="22" t="s">
        <v>276</v>
      </c>
      <c r="C261" s="23">
        <v>1</v>
      </c>
      <c r="D261" s="22" t="s">
        <v>272</v>
      </c>
      <c r="E261" s="22" t="s">
        <v>264</v>
      </c>
      <c r="F261" s="51">
        <v>280000</v>
      </c>
      <c r="G261" s="105">
        <v>13</v>
      </c>
      <c r="H261" s="52">
        <v>173600</v>
      </c>
      <c r="I261" s="55">
        <v>107181.4</v>
      </c>
      <c r="J261" s="32" t="s">
        <v>52</v>
      </c>
      <c r="K261" s="30" t="s">
        <v>52</v>
      </c>
      <c r="L261" s="30"/>
      <c r="M261" s="30"/>
      <c r="N261" s="30" t="s">
        <v>53</v>
      </c>
      <c r="O261" s="22"/>
    </row>
    <row r="262" spans="1:15" x14ac:dyDescent="0.35">
      <c r="A262" s="23">
        <v>202</v>
      </c>
      <c r="B262" s="22" t="s">
        <v>277</v>
      </c>
      <c r="C262" s="23">
        <v>2</v>
      </c>
      <c r="D262" s="22" t="s">
        <v>272</v>
      </c>
      <c r="E262" s="22" t="s">
        <v>264</v>
      </c>
      <c r="F262" s="51">
        <v>280000</v>
      </c>
      <c r="G262" s="105">
        <v>12</v>
      </c>
      <c r="H262" s="52">
        <v>184500</v>
      </c>
      <c r="I262" s="55">
        <v>198467</v>
      </c>
      <c r="J262" s="31">
        <v>81533</v>
      </c>
      <c r="K262" s="30" t="s">
        <v>52</v>
      </c>
      <c r="L262" s="30" t="s">
        <v>53</v>
      </c>
      <c r="M262" s="30"/>
      <c r="N262" s="30"/>
      <c r="O262" s="22"/>
    </row>
    <row r="263" spans="1:15" x14ac:dyDescent="0.35">
      <c r="A263" s="23">
        <v>203</v>
      </c>
      <c r="B263" s="22" t="s">
        <v>277</v>
      </c>
      <c r="C263" s="23">
        <v>3</v>
      </c>
      <c r="D263" s="22" t="s">
        <v>272</v>
      </c>
      <c r="E263" s="22" t="s">
        <v>264</v>
      </c>
      <c r="F263" s="51">
        <v>280000</v>
      </c>
      <c r="G263" s="105">
        <v>12</v>
      </c>
      <c r="H263" s="52">
        <v>170900</v>
      </c>
      <c r="I263" s="55">
        <v>109100</v>
      </c>
      <c r="J263" s="32" t="s">
        <v>52</v>
      </c>
      <c r="K263" s="30" t="s">
        <v>52</v>
      </c>
      <c r="L263" s="30"/>
      <c r="M263" s="30"/>
      <c r="N263" s="30" t="s">
        <v>53</v>
      </c>
      <c r="O263" s="22"/>
    </row>
    <row r="264" spans="1:15" x14ac:dyDescent="0.35">
      <c r="A264" s="23">
        <v>204</v>
      </c>
      <c r="B264" s="87" t="s">
        <v>279</v>
      </c>
      <c r="C264" s="88">
        <v>1</v>
      </c>
      <c r="D264" s="89" t="s">
        <v>280</v>
      </c>
      <c r="E264" s="22" t="s">
        <v>281</v>
      </c>
      <c r="F264" s="127">
        <v>280823.31</v>
      </c>
      <c r="G264" s="91">
        <v>19</v>
      </c>
      <c r="H264" s="52">
        <v>280000</v>
      </c>
      <c r="I264" s="51">
        <v>823.31</v>
      </c>
      <c r="J264" s="32" t="s">
        <v>52</v>
      </c>
      <c r="K264" s="30" t="s">
        <v>52</v>
      </c>
      <c r="L264" s="96" t="s">
        <v>53</v>
      </c>
      <c r="M264" s="97"/>
      <c r="N264" s="97"/>
      <c r="O264" s="22"/>
    </row>
    <row r="265" spans="1:15" x14ac:dyDescent="0.35">
      <c r="A265" s="23">
        <v>205</v>
      </c>
      <c r="B265" s="87" t="s">
        <v>280</v>
      </c>
      <c r="C265" s="88">
        <v>3</v>
      </c>
      <c r="D265" s="89" t="s">
        <v>280</v>
      </c>
      <c r="E265" s="22" t="s">
        <v>281</v>
      </c>
      <c r="F265" s="127">
        <v>280156.34000000003</v>
      </c>
      <c r="G265" s="128">
        <v>17</v>
      </c>
      <c r="H265" s="52">
        <v>280000</v>
      </c>
      <c r="I265" s="51">
        <v>156.34</v>
      </c>
      <c r="J265" s="32" t="s">
        <v>52</v>
      </c>
      <c r="K265" s="30" t="s">
        <v>52</v>
      </c>
      <c r="L265" s="96"/>
      <c r="M265" s="97" t="s">
        <v>53</v>
      </c>
      <c r="N265" s="97"/>
      <c r="O265" s="22"/>
    </row>
    <row r="266" spans="1:15" x14ac:dyDescent="0.35">
      <c r="A266" s="23">
        <v>206</v>
      </c>
      <c r="B266" s="87" t="s">
        <v>282</v>
      </c>
      <c r="C266" s="88">
        <v>4</v>
      </c>
      <c r="D266" s="89" t="s">
        <v>280</v>
      </c>
      <c r="E266" s="22" t="s">
        <v>281</v>
      </c>
      <c r="F266" s="127">
        <v>293339.40000000002</v>
      </c>
      <c r="G266" s="91">
        <v>25</v>
      </c>
      <c r="H266" s="52">
        <v>290000</v>
      </c>
      <c r="I266" s="51">
        <v>3339.4</v>
      </c>
      <c r="J266" s="32" t="s">
        <v>52</v>
      </c>
      <c r="K266" s="30" t="s">
        <v>52</v>
      </c>
      <c r="L266" s="96"/>
      <c r="M266" s="97" t="s">
        <v>53</v>
      </c>
      <c r="N266" s="97"/>
      <c r="O266" s="22"/>
    </row>
    <row r="267" spans="1:15" x14ac:dyDescent="0.35">
      <c r="A267" s="23">
        <v>207</v>
      </c>
      <c r="B267" s="87" t="s">
        <v>283</v>
      </c>
      <c r="C267" s="88">
        <v>2</v>
      </c>
      <c r="D267" s="89" t="s">
        <v>284</v>
      </c>
      <c r="E267" s="22" t="s">
        <v>281</v>
      </c>
      <c r="F267" s="127">
        <v>280950</v>
      </c>
      <c r="G267" s="128">
        <v>64</v>
      </c>
      <c r="H267" s="52">
        <v>280000</v>
      </c>
      <c r="I267" s="51">
        <v>950</v>
      </c>
      <c r="J267" s="32" t="s">
        <v>52</v>
      </c>
      <c r="K267" s="30" t="s">
        <v>52</v>
      </c>
      <c r="L267" s="96"/>
      <c r="M267" s="97" t="s">
        <v>301</v>
      </c>
      <c r="N267" s="97"/>
      <c r="O267" s="22"/>
    </row>
    <row r="268" spans="1:15" x14ac:dyDescent="0.35">
      <c r="A268" s="23">
        <v>208</v>
      </c>
      <c r="B268" s="87" t="s">
        <v>285</v>
      </c>
      <c r="C268" s="88">
        <v>5</v>
      </c>
      <c r="D268" s="89" t="s">
        <v>284</v>
      </c>
      <c r="E268" s="22" t="s">
        <v>281</v>
      </c>
      <c r="F268" s="127">
        <v>289308</v>
      </c>
      <c r="G268" s="91">
        <v>30</v>
      </c>
      <c r="H268" s="52">
        <v>280000</v>
      </c>
      <c r="I268" s="51">
        <v>9308</v>
      </c>
      <c r="J268" s="32" t="s">
        <v>52</v>
      </c>
      <c r="K268" s="30" t="s">
        <v>52</v>
      </c>
      <c r="L268" s="96" t="s">
        <v>301</v>
      </c>
      <c r="M268" s="97"/>
      <c r="N268" s="97"/>
      <c r="O268" s="22"/>
    </row>
    <row r="269" spans="1:15" x14ac:dyDescent="0.35">
      <c r="A269" s="23">
        <v>209</v>
      </c>
      <c r="B269" s="87" t="s">
        <v>286</v>
      </c>
      <c r="C269" s="88">
        <v>6</v>
      </c>
      <c r="D269" s="89" t="s">
        <v>284</v>
      </c>
      <c r="E269" s="22" t="s">
        <v>281</v>
      </c>
      <c r="F269" s="127">
        <v>280441.15000000002</v>
      </c>
      <c r="G269" s="91">
        <v>51</v>
      </c>
      <c r="H269" s="52">
        <v>280000</v>
      </c>
      <c r="I269" s="51">
        <v>441.15</v>
      </c>
      <c r="J269" s="32" t="s">
        <v>52</v>
      </c>
      <c r="K269" s="30" t="s">
        <v>52</v>
      </c>
      <c r="L269" s="96"/>
      <c r="M269" s="97" t="s">
        <v>301</v>
      </c>
      <c r="N269" s="97"/>
      <c r="O269" s="22"/>
    </row>
    <row r="270" spans="1:15" x14ac:dyDescent="0.35">
      <c r="A270" s="23">
        <v>210</v>
      </c>
      <c r="B270" s="87" t="s">
        <v>287</v>
      </c>
      <c r="C270" s="88">
        <v>8</v>
      </c>
      <c r="D270" s="89" t="s">
        <v>284</v>
      </c>
      <c r="E270" s="22" t="s">
        <v>281</v>
      </c>
      <c r="F270" s="127">
        <v>294591.43</v>
      </c>
      <c r="G270" s="91">
        <v>63</v>
      </c>
      <c r="H270" s="52">
        <v>280000</v>
      </c>
      <c r="I270" s="55">
        <v>14591.43</v>
      </c>
      <c r="J270" s="32" t="s">
        <v>52</v>
      </c>
      <c r="K270" s="30" t="s">
        <v>52</v>
      </c>
      <c r="L270" s="96"/>
      <c r="M270" s="97" t="s">
        <v>301</v>
      </c>
      <c r="N270" s="97"/>
      <c r="O270" s="22"/>
    </row>
    <row r="271" spans="1:15" x14ac:dyDescent="0.35">
      <c r="A271" s="23">
        <v>211</v>
      </c>
      <c r="B271" s="87" t="s">
        <v>288</v>
      </c>
      <c r="C271" s="88">
        <v>2</v>
      </c>
      <c r="D271" s="89" t="s">
        <v>289</v>
      </c>
      <c r="E271" s="22" t="s">
        <v>281</v>
      </c>
      <c r="F271" s="127">
        <v>282222.42</v>
      </c>
      <c r="G271" s="91">
        <v>20</v>
      </c>
      <c r="H271" s="52">
        <v>280000</v>
      </c>
      <c r="I271" s="51">
        <v>222.42</v>
      </c>
      <c r="J271" s="32" t="s">
        <v>52</v>
      </c>
      <c r="K271" s="30" t="s">
        <v>52</v>
      </c>
      <c r="L271" s="96"/>
      <c r="M271" s="97" t="s">
        <v>301</v>
      </c>
      <c r="N271" s="97"/>
      <c r="O271" s="22"/>
    </row>
    <row r="272" spans="1:15" x14ac:dyDescent="0.35">
      <c r="A272" s="23">
        <v>212</v>
      </c>
      <c r="B272" s="87" t="s">
        <v>290</v>
      </c>
      <c r="C272" s="88">
        <v>3</v>
      </c>
      <c r="D272" s="89" t="s">
        <v>289</v>
      </c>
      <c r="E272" s="22" t="s">
        <v>281</v>
      </c>
      <c r="F272" s="127">
        <v>283529.55</v>
      </c>
      <c r="G272" s="128">
        <v>19</v>
      </c>
      <c r="H272" s="52">
        <v>280000</v>
      </c>
      <c r="I272" s="51">
        <v>3529.55</v>
      </c>
      <c r="J272" s="32" t="s">
        <v>52</v>
      </c>
      <c r="K272" s="30" t="s">
        <v>52</v>
      </c>
      <c r="L272" s="96"/>
      <c r="M272" s="97" t="s">
        <v>301</v>
      </c>
      <c r="N272" s="97"/>
      <c r="O272" s="22"/>
    </row>
    <row r="273" spans="1:15" x14ac:dyDescent="0.35">
      <c r="A273" s="23">
        <v>213</v>
      </c>
      <c r="B273" s="87" t="s">
        <v>291</v>
      </c>
      <c r="C273" s="88">
        <v>2</v>
      </c>
      <c r="D273" s="89" t="s">
        <v>292</v>
      </c>
      <c r="E273" s="22" t="s">
        <v>281</v>
      </c>
      <c r="F273" s="127">
        <v>293009.88</v>
      </c>
      <c r="G273" s="128">
        <v>19</v>
      </c>
      <c r="H273" s="52">
        <v>280000</v>
      </c>
      <c r="I273" s="55">
        <v>13009.88</v>
      </c>
      <c r="J273" s="32" t="s">
        <v>52</v>
      </c>
      <c r="K273" s="30" t="s">
        <v>52</v>
      </c>
      <c r="L273" s="96"/>
      <c r="M273" s="97"/>
      <c r="N273" s="97" t="s">
        <v>301</v>
      </c>
      <c r="O273" s="22"/>
    </row>
    <row r="274" spans="1:15" x14ac:dyDescent="0.35">
      <c r="A274" s="23">
        <v>214</v>
      </c>
      <c r="B274" s="90" t="s">
        <v>293</v>
      </c>
      <c r="C274" s="91">
        <v>2</v>
      </c>
      <c r="D274" s="89" t="s">
        <v>294</v>
      </c>
      <c r="E274" s="22" t="s">
        <v>281</v>
      </c>
      <c r="F274" s="127">
        <v>283648.12</v>
      </c>
      <c r="G274" s="128">
        <v>13</v>
      </c>
      <c r="H274" s="52">
        <v>280000</v>
      </c>
      <c r="I274" s="51">
        <v>3648.12</v>
      </c>
      <c r="J274" s="32" t="s">
        <v>52</v>
      </c>
      <c r="K274" s="30" t="s">
        <v>52</v>
      </c>
      <c r="L274" s="96"/>
      <c r="M274" s="97"/>
      <c r="N274" s="97" t="s">
        <v>301</v>
      </c>
      <c r="O274" s="22"/>
    </row>
    <row r="275" spans="1:15" x14ac:dyDescent="0.35">
      <c r="A275" s="23">
        <v>215</v>
      </c>
      <c r="B275" s="87" t="s">
        <v>295</v>
      </c>
      <c r="C275" s="88">
        <v>3</v>
      </c>
      <c r="D275" s="89" t="s">
        <v>296</v>
      </c>
      <c r="E275" s="22" t="s">
        <v>281</v>
      </c>
      <c r="F275" s="127">
        <v>287771.96000000002</v>
      </c>
      <c r="G275" s="91">
        <v>12</v>
      </c>
      <c r="H275" s="52">
        <v>280000</v>
      </c>
      <c r="I275" s="51">
        <v>7771.96</v>
      </c>
      <c r="J275" s="32" t="s">
        <v>52</v>
      </c>
      <c r="K275" s="30" t="s">
        <v>52</v>
      </c>
      <c r="L275" s="96"/>
      <c r="M275" s="97" t="s">
        <v>301</v>
      </c>
      <c r="N275" s="97"/>
      <c r="O275" s="22"/>
    </row>
    <row r="276" spans="1:15" x14ac:dyDescent="0.35">
      <c r="A276" s="92"/>
      <c r="B276" s="93"/>
      <c r="C276" s="94"/>
      <c r="D276" s="95"/>
      <c r="E276" s="92"/>
      <c r="F276" s="55">
        <f>SUM(F258:F275)</f>
        <v>5181696.68</v>
      </c>
      <c r="G276" s="41">
        <f>SUM(G258:G275)</f>
        <v>495</v>
      </c>
      <c r="H276" s="111">
        <f>SUM(H258:H275)</f>
        <v>4677600</v>
      </c>
      <c r="I276" s="55">
        <f>SUM(I258:I275)</f>
        <v>605208.36000000022</v>
      </c>
      <c r="J276" s="52">
        <f>SUM(J258:J275)</f>
        <v>81533</v>
      </c>
    </row>
    <row r="277" spans="1:15" x14ac:dyDescent="0.35">
      <c r="A277" s="92"/>
      <c r="B277" s="93"/>
      <c r="C277" s="94"/>
      <c r="D277" s="95"/>
      <c r="E277" s="92"/>
      <c r="F277" s="92"/>
    </row>
    <row r="278" spans="1:15" x14ac:dyDescent="0.35">
      <c r="A278" s="2"/>
      <c r="B278" s="2" t="s">
        <v>1</v>
      </c>
      <c r="C278" s="2"/>
      <c r="D278" s="8"/>
      <c r="E278" s="19"/>
      <c r="F278" s="19" t="s">
        <v>6</v>
      </c>
      <c r="G278" s="11" t="s">
        <v>26</v>
      </c>
      <c r="H278" s="12"/>
      <c r="I278" s="3" t="s">
        <v>6</v>
      </c>
      <c r="J278" s="8" t="s">
        <v>13</v>
      </c>
      <c r="K278" s="3" t="s">
        <v>16</v>
      </c>
      <c r="L278" s="16" t="s">
        <v>18</v>
      </c>
      <c r="M278" s="17"/>
      <c r="N278" s="17"/>
      <c r="O278" s="8"/>
    </row>
    <row r="279" spans="1:15" x14ac:dyDescent="0.35">
      <c r="A279" s="4" t="s">
        <v>0</v>
      </c>
      <c r="B279" s="4" t="s">
        <v>2</v>
      </c>
      <c r="C279" s="4" t="s">
        <v>3</v>
      </c>
      <c r="D279" s="9" t="s">
        <v>4</v>
      </c>
      <c r="E279" s="20" t="s">
        <v>5</v>
      </c>
      <c r="F279" s="20" t="s">
        <v>7</v>
      </c>
      <c r="G279" s="13" t="s">
        <v>27</v>
      </c>
      <c r="H279" s="14"/>
      <c r="I279" s="5" t="s">
        <v>11</v>
      </c>
      <c r="J279" s="9" t="s">
        <v>14</v>
      </c>
      <c r="K279" s="5" t="s">
        <v>17</v>
      </c>
      <c r="L279" s="8" t="s">
        <v>19</v>
      </c>
      <c r="M279" s="8" t="s">
        <v>20</v>
      </c>
      <c r="N279" s="5" t="s">
        <v>21</v>
      </c>
      <c r="O279" s="9" t="s">
        <v>25</v>
      </c>
    </row>
    <row r="280" spans="1:15" x14ac:dyDescent="0.35">
      <c r="A280" s="6"/>
      <c r="B280" s="6"/>
      <c r="C280" s="6"/>
      <c r="D280" s="10"/>
      <c r="E280" s="21"/>
      <c r="F280" s="21" t="s">
        <v>8</v>
      </c>
      <c r="G280" s="7" t="s">
        <v>9</v>
      </c>
      <c r="H280" s="15" t="s">
        <v>10</v>
      </c>
      <c r="I280" s="7" t="s">
        <v>12</v>
      </c>
      <c r="J280" s="10" t="s">
        <v>15</v>
      </c>
      <c r="K280" s="7"/>
      <c r="L280" s="10" t="s">
        <v>22</v>
      </c>
      <c r="M280" s="10" t="s">
        <v>23</v>
      </c>
      <c r="N280" s="7" t="s">
        <v>24</v>
      </c>
      <c r="O280" s="18"/>
    </row>
    <row r="281" spans="1:15" x14ac:dyDescent="0.35">
      <c r="A281" s="23">
        <v>216</v>
      </c>
      <c r="B281" s="87" t="s">
        <v>297</v>
      </c>
      <c r="C281" s="88">
        <v>5</v>
      </c>
      <c r="D281" s="89" t="s">
        <v>296</v>
      </c>
      <c r="E281" s="22" t="s">
        <v>281</v>
      </c>
      <c r="F281" s="127">
        <v>297003.88</v>
      </c>
      <c r="G281" s="128">
        <v>23</v>
      </c>
      <c r="H281" s="52">
        <v>290000</v>
      </c>
      <c r="I281" s="129">
        <v>7003.88</v>
      </c>
      <c r="J281" s="30" t="s">
        <v>52</v>
      </c>
      <c r="K281" s="30" t="s">
        <v>52</v>
      </c>
      <c r="L281" s="96"/>
      <c r="M281" s="97" t="s">
        <v>53</v>
      </c>
      <c r="N281" s="97"/>
      <c r="O281" s="22"/>
    </row>
    <row r="282" spans="1:15" x14ac:dyDescent="0.35">
      <c r="A282" s="23">
        <v>217</v>
      </c>
      <c r="B282" s="87" t="s">
        <v>298</v>
      </c>
      <c r="C282" s="88">
        <v>6</v>
      </c>
      <c r="D282" s="89" t="s">
        <v>296</v>
      </c>
      <c r="E282" s="22" t="s">
        <v>281</v>
      </c>
      <c r="F282" s="127">
        <v>308039.67999999999</v>
      </c>
      <c r="G282" s="91">
        <v>24</v>
      </c>
      <c r="H282" s="52">
        <v>300000</v>
      </c>
      <c r="I282" s="129">
        <v>8039.68</v>
      </c>
      <c r="J282" s="30" t="s">
        <v>52</v>
      </c>
      <c r="K282" s="30" t="s">
        <v>52</v>
      </c>
      <c r="L282" s="96"/>
      <c r="M282" s="97" t="s">
        <v>53</v>
      </c>
      <c r="N282" s="97"/>
      <c r="O282" s="22"/>
    </row>
    <row r="283" spans="1:15" x14ac:dyDescent="0.35">
      <c r="A283" s="23">
        <v>218</v>
      </c>
      <c r="B283" s="87" t="s">
        <v>299</v>
      </c>
      <c r="C283" s="88">
        <v>5</v>
      </c>
      <c r="D283" s="89" t="s">
        <v>300</v>
      </c>
      <c r="E283" s="22" t="s">
        <v>281</v>
      </c>
      <c r="F283" s="127">
        <v>285223.87</v>
      </c>
      <c r="G283" s="128">
        <v>48</v>
      </c>
      <c r="H283" s="52">
        <v>280000</v>
      </c>
      <c r="I283" s="129">
        <v>5223.87</v>
      </c>
      <c r="J283" s="30" t="s">
        <v>52</v>
      </c>
      <c r="K283" s="30" t="s">
        <v>52</v>
      </c>
      <c r="L283" s="96"/>
      <c r="M283" s="97" t="s">
        <v>53</v>
      </c>
      <c r="N283" s="97"/>
      <c r="O283" s="22"/>
    </row>
    <row r="284" spans="1:15" x14ac:dyDescent="0.35">
      <c r="F284" s="130">
        <f>SUM(F281:F283)</f>
        <v>890267.43</v>
      </c>
      <c r="G284" s="41">
        <f>SUM(G281:G283)</f>
        <v>95</v>
      </c>
      <c r="H284" s="52">
        <f>SUM(H281:H283)</f>
        <v>870000</v>
      </c>
      <c r="I284" s="55">
        <f>SUM(I281:I283)</f>
        <v>20267.43</v>
      </c>
    </row>
    <row r="292" spans="6:11" x14ac:dyDescent="0.35">
      <c r="F292" s="116"/>
      <c r="G292" s="117"/>
      <c r="H292" s="118"/>
      <c r="I292" s="119"/>
      <c r="J292" s="120"/>
      <c r="K292" s="116"/>
    </row>
    <row r="1048576" spans="8:8" x14ac:dyDescent="0.35">
      <c r="H1048576" s="1">
        <f>SUM(H1:H1048575)</f>
        <v>117923682.5</v>
      </c>
    </row>
  </sheetData>
  <pageMargins left="0.25" right="0.25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10" zoomScaleNormal="110" workbookViewId="0">
      <selection activeCell="E13" sqref="E13"/>
    </sheetView>
  </sheetViews>
  <sheetFormatPr defaultRowHeight="14.25" x14ac:dyDescent="0.2"/>
  <cols>
    <col min="1" max="1" width="3.125" customWidth="1"/>
    <col min="2" max="2" width="8.75" customWidth="1"/>
    <col min="4" max="4" width="17" customWidth="1"/>
    <col min="5" max="5" width="11.625" customWidth="1"/>
    <col min="6" max="6" width="15.75" customWidth="1"/>
    <col min="7" max="7" width="17.75" customWidth="1"/>
    <col min="8" max="8" width="10.875" customWidth="1"/>
    <col min="9" max="9" width="10.375" customWidth="1"/>
    <col min="11" max="11" width="9.75" customWidth="1"/>
    <col min="12" max="12" width="10.125" customWidth="1"/>
    <col min="13" max="13" width="8" customWidth="1"/>
  </cols>
  <sheetData>
    <row r="1" spans="1:13" ht="21" x14ac:dyDescent="0.35">
      <c r="A1" s="1" t="s">
        <v>304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1" x14ac:dyDescent="0.35">
      <c r="A2" s="1" t="s">
        <v>29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18.75" x14ac:dyDescent="0.3">
      <c r="A3" s="2"/>
      <c r="B3" s="2" t="s">
        <v>13</v>
      </c>
      <c r="C3" s="8"/>
      <c r="D3" s="19" t="s">
        <v>6</v>
      </c>
      <c r="E3" s="11" t="s">
        <v>26</v>
      </c>
      <c r="F3" s="12"/>
      <c r="G3" s="3" t="s">
        <v>6</v>
      </c>
      <c r="H3" s="8" t="s">
        <v>13</v>
      </c>
      <c r="I3" s="3" t="s">
        <v>16</v>
      </c>
      <c r="J3" s="16" t="s">
        <v>18</v>
      </c>
      <c r="K3" s="17"/>
      <c r="L3" s="17"/>
      <c r="M3" s="8"/>
    </row>
    <row r="4" spans="1:13" ht="18.75" x14ac:dyDescent="0.3">
      <c r="A4" s="4" t="s">
        <v>0</v>
      </c>
      <c r="B4" s="4" t="s">
        <v>302</v>
      </c>
      <c r="C4" s="9" t="s">
        <v>5</v>
      </c>
      <c r="D4" s="20" t="s">
        <v>7</v>
      </c>
      <c r="E4" s="13" t="s">
        <v>27</v>
      </c>
      <c r="F4" s="14"/>
      <c r="G4" s="5" t="s">
        <v>11</v>
      </c>
      <c r="H4" s="9" t="s">
        <v>14</v>
      </c>
      <c r="I4" s="5" t="s">
        <v>17</v>
      </c>
      <c r="J4" s="8" t="s">
        <v>19</v>
      </c>
      <c r="K4" s="8" t="s">
        <v>20</v>
      </c>
      <c r="L4" s="5" t="s">
        <v>21</v>
      </c>
      <c r="M4" s="9" t="s">
        <v>25</v>
      </c>
    </row>
    <row r="5" spans="1:13" ht="18.75" x14ac:dyDescent="0.3">
      <c r="A5" s="6"/>
      <c r="B5" s="6"/>
      <c r="C5" s="10"/>
      <c r="D5" s="21" t="s">
        <v>8</v>
      </c>
      <c r="E5" s="7" t="s">
        <v>9</v>
      </c>
      <c r="F5" s="15" t="s">
        <v>10</v>
      </c>
      <c r="G5" s="7" t="s">
        <v>12</v>
      </c>
      <c r="H5" s="10" t="s">
        <v>15</v>
      </c>
      <c r="I5" s="7"/>
      <c r="J5" s="10" t="s">
        <v>22</v>
      </c>
      <c r="K5" s="10" t="s">
        <v>23</v>
      </c>
      <c r="L5" s="7" t="s">
        <v>24</v>
      </c>
      <c r="M5" s="18"/>
    </row>
    <row r="6" spans="1:13" ht="20.25" x14ac:dyDescent="0.3">
      <c r="A6" s="105">
        <v>1</v>
      </c>
      <c r="B6" s="105">
        <v>218</v>
      </c>
      <c r="C6" s="32" t="s">
        <v>303</v>
      </c>
      <c r="D6" s="51">
        <v>65123791.309999987</v>
      </c>
      <c r="E6" s="52">
        <v>6096</v>
      </c>
      <c r="F6" s="52">
        <v>59337307.25</v>
      </c>
      <c r="G6" s="145">
        <v>5786484.0599999996</v>
      </c>
      <c r="H6" s="52">
        <v>622051</v>
      </c>
      <c r="I6" s="52"/>
      <c r="J6" s="105">
        <v>10</v>
      </c>
      <c r="K6" s="105">
        <v>97</v>
      </c>
      <c r="L6" s="105">
        <v>111</v>
      </c>
      <c r="M6" s="105">
        <f>SUM(J6:L6)</f>
        <v>218</v>
      </c>
    </row>
    <row r="7" spans="1:13" ht="21" x14ac:dyDescent="0.35">
      <c r="A7" s="32"/>
      <c r="B7" s="32"/>
      <c r="C7" s="32"/>
      <c r="D7" s="133"/>
      <c r="E7" s="134"/>
      <c r="F7" s="135"/>
      <c r="G7" s="133"/>
      <c r="H7" s="136"/>
      <c r="I7" s="31"/>
      <c r="J7" s="32"/>
      <c r="K7" s="32"/>
      <c r="L7" s="32"/>
      <c r="M7" s="32"/>
    </row>
    <row r="8" spans="1:13" ht="20.25" x14ac:dyDescent="0.3">
      <c r="A8" s="32"/>
      <c r="B8" s="32"/>
      <c r="C8" s="32"/>
      <c r="D8" s="55"/>
      <c r="E8" s="123"/>
      <c r="F8" s="111"/>
      <c r="G8" s="112"/>
      <c r="H8" s="32"/>
      <c r="I8" s="31"/>
      <c r="J8" s="32"/>
      <c r="K8" s="32"/>
      <c r="L8" s="32"/>
      <c r="M8" s="32"/>
    </row>
    <row r="9" spans="1:13" ht="20.25" x14ac:dyDescent="0.3">
      <c r="A9" s="32"/>
      <c r="B9" s="32"/>
      <c r="C9" s="32"/>
      <c r="D9" s="55"/>
      <c r="E9" s="54"/>
      <c r="F9" s="111"/>
      <c r="G9" s="51"/>
      <c r="H9" s="32"/>
      <c r="I9" s="31"/>
      <c r="J9" s="32"/>
      <c r="K9" s="32"/>
      <c r="L9" s="32"/>
      <c r="M9" s="32"/>
    </row>
    <row r="10" spans="1:13" ht="20.25" x14ac:dyDescent="0.3">
      <c r="A10" s="141"/>
      <c r="B10" s="141"/>
      <c r="C10" s="141"/>
      <c r="D10" s="132"/>
      <c r="E10" s="137"/>
      <c r="F10" s="118"/>
      <c r="G10" s="132"/>
      <c r="H10" s="141"/>
      <c r="I10" s="142"/>
      <c r="J10" s="141"/>
      <c r="K10" s="141"/>
      <c r="L10" s="141"/>
      <c r="M10" s="141"/>
    </row>
    <row r="11" spans="1:13" ht="20.25" x14ac:dyDescent="0.3">
      <c r="A11" s="141"/>
      <c r="B11" s="141"/>
      <c r="C11" s="141"/>
      <c r="D11" s="132"/>
      <c r="E11" s="137"/>
      <c r="F11" s="118"/>
      <c r="G11" s="131" t="s">
        <v>308</v>
      </c>
      <c r="H11" s="117"/>
      <c r="I11" s="142"/>
      <c r="J11" s="141"/>
      <c r="K11" s="141"/>
      <c r="L11" s="141"/>
      <c r="M11" s="141"/>
    </row>
    <row r="12" spans="1:13" ht="20.25" x14ac:dyDescent="0.3">
      <c r="A12" s="141"/>
      <c r="B12" s="141"/>
      <c r="C12" s="141"/>
      <c r="D12" s="132"/>
      <c r="E12" s="137"/>
      <c r="F12" s="118"/>
      <c r="G12" s="131" t="s">
        <v>307</v>
      </c>
      <c r="H12" s="141"/>
      <c r="I12" s="142"/>
      <c r="J12" s="141"/>
      <c r="K12" s="141"/>
      <c r="L12" s="141"/>
      <c r="M12" s="141"/>
    </row>
    <row r="13" spans="1:13" ht="20.25" x14ac:dyDescent="0.3">
      <c r="A13" s="104"/>
      <c r="B13" s="104"/>
      <c r="C13" s="104"/>
      <c r="D13" s="132"/>
      <c r="E13" s="137"/>
      <c r="F13" s="118"/>
      <c r="G13" s="131" t="s">
        <v>305</v>
      </c>
      <c r="H13" s="117"/>
      <c r="I13" s="138"/>
      <c r="J13" s="104"/>
      <c r="K13" s="104"/>
      <c r="L13" s="104"/>
      <c r="M13" s="104"/>
    </row>
    <row r="14" spans="1:13" ht="20.25" x14ac:dyDescent="0.3">
      <c r="A14" s="104"/>
      <c r="B14" s="104"/>
      <c r="C14" s="104"/>
      <c r="D14" s="132"/>
      <c r="E14" s="137"/>
      <c r="F14" s="118"/>
      <c r="G14" s="131" t="s">
        <v>306</v>
      </c>
      <c r="H14" s="117"/>
      <c r="I14" s="138"/>
      <c r="J14" s="104"/>
      <c r="K14" s="104"/>
      <c r="L14" s="104"/>
      <c r="M14" s="104"/>
    </row>
    <row r="15" spans="1:13" ht="20.25" x14ac:dyDescent="0.3">
      <c r="A15" s="104"/>
      <c r="B15" s="104"/>
      <c r="C15" s="104"/>
      <c r="D15" s="132"/>
      <c r="E15" s="137"/>
      <c r="F15" s="118"/>
      <c r="G15" s="131" t="s">
        <v>309</v>
      </c>
      <c r="H15" s="117"/>
      <c r="I15" s="138"/>
      <c r="J15" s="104"/>
      <c r="K15" s="104"/>
      <c r="L15" s="104"/>
      <c r="M15" s="104"/>
    </row>
    <row r="16" spans="1:13" ht="20.25" x14ac:dyDescent="0.3">
      <c r="A16" s="104"/>
      <c r="B16" s="104"/>
      <c r="C16" s="104"/>
      <c r="D16" s="116"/>
      <c r="E16" s="117"/>
      <c r="F16" s="118"/>
      <c r="G16" s="119"/>
      <c r="H16" s="120"/>
      <c r="I16" s="118"/>
      <c r="J16" s="104"/>
      <c r="K16" s="104"/>
      <c r="L16" s="104"/>
      <c r="M16" s="104"/>
    </row>
    <row r="17" spans="1:13" ht="20.25" x14ac:dyDescent="0.3">
      <c r="A17" s="104"/>
      <c r="B17" s="104"/>
      <c r="C17" s="104"/>
      <c r="D17" s="132"/>
      <c r="E17" s="137"/>
      <c r="F17" s="118"/>
      <c r="G17" s="132"/>
      <c r="H17" s="138"/>
      <c r="I17" s="118"/>
      <c r="J17" s="104"/>
      <c r="K17" s="104"/>
      <c r="L17" s="104"/>
      <c r="M17" s="104"/>
    </row>
    <row r="18" spans="1:13" ht="20.25" x14ac:dyDescent="0.3">
      <c r="A18" s="104"/>
      <c r="B18" s="104"/>
      <c r="C18" s="104"/>
      <c r="D18" s="139"/>
      <c r="E18" s="137"/>
      <c r="F18" s="138"/>
      <c r="G18" s="140"/>
      <c r="H18" s="131"/>
      <c r="I18" s="138"/>
      <c r="J18" s="104"/>
      <c r="K18" s="104"/>
      <c r="L18" s="104"/>
      <c r="M18" s="104"/>
    </row>
    <row r="19" spans="1:13" ht="20.25" x14ac:dyDescent="0.3">
      <c r="A19" s="104"/>
      <c r="B19" s="104"/>
      <c r="C19" s="104"/>
      <c r="D19" s="106"/>
      <c r="E19" s="126"/>
      <c r="F19" s="107"/>
      <c r="G19" s="106"/>
      <c r="H19" s="104"/>
      <c r="I19" s="107"/>
      <c r="J19" s="104"/>
      <c r="K19" s="104"/>
      <c r="L19" s="104"/>
      <c r="M19" s="104"/>
    </row>
    <row r="20" spans="1:13" ht="20.25" x14ac:dyDescent="0.3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</row>
    <row r="21" spans="1:13" ht="20.25" x14ac:dyDescent="0.3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</row>
    <row r="22" spans="1:13" ht="20.25" x14ac:dyDescent="0.3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</row>
    <row r="23" spans="1:13" ht="20.25" x14ac:dyDescent="0.3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</row>
    <row r="24" spans="1:13" ht="20.25" x14ac:dyDescent="0.3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</row>
    <row r="25" spans="1:13" ht="20.25" x14ac:dyDescent="0.3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</row>
    <row r="26" spans="1:13" ht="20.25" x14ac:dyDescent="0.3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</row>
    <row r="27" spans="1:13" ht="20.25" x14ac:dyDescent="0.3">
      <c r="A27" s="104"/>
      <c r="B27" s="106"/>
      <c r="C27" s="126"/>
      <c r="D27" s="107"/>
      <c r="E27" s="106"/>
      <c r="F27" s="107"/>
      <c r="G27" s="107"/>
      <c r="H27" s="104"/>
      <c r="I27" s="104"/>
      <c r="J27" s="104"/>
      <c r="K27" s="104"/>
      <c r="L27" s="104"/>
      <c r="M27" s="104"/>
    </row>
    <row r="28" spans="1:13" ht="20.25" x14ac:dyDescent="0.3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</row>
    <row r="29" spans="1:13" ht="20.25" x14ac:dyDescent="0.3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</row>
    <row r="30" spans="1:13" ht="20.25" x14ac:dyDescent="0.3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</row>
  </sheetData>
  <conditionalFormatting sqref="D18:I18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แก้ไขอีกรอบด้วยคะ (22.11.2561)</vt:lpstr>
      <vt:lpstr>รายงานฯ</vt:lpstr>
      <vt:lpstr>งบหน้า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Thongchai_T</dc:creator>
  <cp:lastModifiedBy>Thongchai_T</cp:lastModifiedBy>
  <cp:lastPrinted>2018-11-09T02:54:16Z</cp:lastPrinted>
  <dcterms:created xsi:type="dcterms:W3CDTF">2018-10-16T04:03:19Z</dcterms:created>
  <dcterms:modified xsi:type="dcterms:W3CDTF">2018-12-14T06:58:15Z</dcterms:modified>
</cp:coreProperties>
</file>